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K:\Compta\Comptes et budgets\plan financier\"/>
    </mc:Choice>
  </mc:AlternateContent>
  <xr:revisionPtr revIDLastSave="0" documentId="13_ncr:1_{4C2344B8-2237-42BB-8F70-B43670E5CD32}" xr6:coauthVersionLast="47" xr6:coauthVersionMax="47" xr10:uidLastSave="{00000000-0000-0000-0000-000000000000}"/>
  <bookViews>
    <workbookView xWindow="-120" yWindow="-120" windowWidth="51840" windowHeight="21240" xr2:uid="{3FC916E9-6642-41F4-88C8-2EBC2B66F846}"/>
  </bookViews>
  <sheets>
    <sheet name="Résultat" sheetId="1" r:id="rId1"/>
    <sheet name="Investissements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6" i="1" l="1"/>
  <c r="I66" i="1"/>
  <c r="J66" i="1"/>
  <c r="K66" i="1"/>
  <c r="L66" i="1"/>
  <c r="M66" i="1"/>
  <c r="N66" i="1"/>
  <c r="O66" i="1"/>
  <c r="P66" i="1"/>
  <c r="G66" i="1"/>
  <c r="H65" i="1"/>
  <c r="I65" i="1"/>
  <c r="J65" i="1"/>
  <c r="K65" i="1"/>
  <c r="L65" i="1"/>
  <c r="M65" i="1"/>
  <c r="N65" i="1"/>
  <c r="O65" i="1"/>
  <c r="P65" i="1"/>
  <c r="G65" i="1"/>
  <c r="H64" i="1"/>
  <c r="I64" i="1"/>
  <c r="J64" i="1"/>
  <c r="K64" i="1"/>
  <c r="L64" i="1"/>
  <c r="M64" i="1"/>
  <c r="N64" i="1"/>
  <c r="O64" i="1"/>
  <c r="P64" i="1"/>
  <c r="H93" i="1"/>
  <c r="I93" i="1"/>
  <c r="J93" i="1"/>
  <c r="K93" i="1"/>
  <c r="L93" i="1"/>
  <c r="M93" i="1"/>
  <c r="N93" i="1"/>
  <c r="O93" i="1"/>
  <c r="P93" i="1"/>
  <c r="H94" i="1"/>
  <c r="I94" i="1"/>
  <c r="J94" i="1"/>
  <c r="K94" i="1"/>
  <c r="L94" i="1"/>
  <c r="M94" i="1"/>
  <c r="N94" i="1"/>
  <c r="O94" i="1"/>
  <c r="P94" i="1"/>
  <c r="H95" i="1"/>
  <c r="I95" i="1"/>
  <c r="J95" i="1"/>
  <c r="K95" i="1"/>
  <c r="L95" i="1"/>
  <c r="M95" i="1"/>
  <c r="N95" i="1"/>
  <c r="O95" i="1"/>
  <c r="P95" i="1"/>
  <c r="H96" i="1"/>
  <c r="I96" i="1"/>
  <c r="J96" i="1"/>
  <c r="K96" i="1"/>
  <c r="L96" i="1"/>
  <c r="M96" i="1"/>
  <c r="N96" i="1"/>
  <c r="O96" i="1"/>
  <c r="P96" i="1"/>
  <c r="G96" i="1"/>
  <c r="G95" i="1"/>
  <c r="G94" i="1"/>
  <c r="G93" i="1"/>
  <c r="G64" i="1"/>
  <c r="H63" i="1"/>
  <c r="I63" i="1"/>
  <c r="J63" i="1"/>
  <c r="K63" i="1"/>
  <c r="L63" i="1"/>
  <c r="M63" i="1"/>
  <c r="N63" i="1"/>
  <c r="O63" i="1"/>
  <c r="P63" i="1"/>
  <c r="G63" i="1"/>
  <c r="H92" i="1"/>
  <c r="I92" i="1"/>
  <c r="J92" i="1"/>
  <c r="K92" i="1"/>
  <c r="L92" i="1"/>
  <c r="M92" i="1"/>
  <c r="N92" i="1"/>
  <c r="O92" i="1"/>
  <c r="P92" i="1"/>
  <c r="G92" i="1"/>
  <c r="H62" i="1"/>
  <c r="I62" i="1"/>
  <c r="J62" i="1"/>
  <c r="K62" i="1"/>
  <c r="L62" i="1"/>
  <c r="M62" i="1"/>
  <c r="N62" i="1"/>
  <c r="O62" i="1"/>
  <c r="P62" i="1"/>
  <c r="G62" i="1"/>
  <c r="H287" i="1"/>
  <c r="J287" i="1"/>
  <c r="L287" i="1"/>
  <c r="N287" i="1"/>
  <c r="P287" i="1"/>
  <c r="H288" i="1"/>
  <c r="J288" i="1"/>
  <c r="L288" i="1"/>
  <c r="N288" i="1"/>
  <c r="P288" i="1"/>
  <c r="H289" i="1"/>
  <c r="I289" i="1"/>
  <c r="J289" i="1"/>
  <c r="K289" i="1"/>
  <c r="L289" i="1"/>
  <c r="M289" i="1"/>
  <c r="N289" i="1"/>
  <c r="O289" i="1"/>
  <c r="P289" i="1"/>
  <c r="G289" i="1"/>
  <c r="H285" i="1"/>
  <c r="J285" i="1"/>
  <c r="L285" i="1"/>
  <c r="N285" i="1"/>
  <c r="P285" i="1"/>
  <c r="H286" i="1"/>
  <c r="J286" i="1"/>
  <c r="L286" i="1"/>
  <c r="N286" i="1"/>
  <c r="P286" i="1"/>
  <c r="E666" i="1"/>
  <c r="D110" i="2"/>
  <c r="E110" i="2"/>
  <c r="E108" i="2" s="1"/>
  <c r="F110" i="2"/>
  <c r="F108" i="2" s="1"/>
  <c r="G110" i="2"/>
  <c r="G108" i="2" s="1"/>
  <c r="H110" i="2"/>
  <c r="H108" i="2" s="1"/>
  <c r="I110" i="2"/>
  <c r="I108" i="2" s="1"/>
  <c r="J110" i="2"/>
  <c r="J108" i="2" s="1"/>
  <c r="K110" i="2"/>
  <c r="K108" i="2" s="1"/>
  <c r="L110" i="2"/>
  <c r="L108" i="2" s="1"/>
  <c r="M110" i="2"/>
  <c r="M108" i="2" s="1"/>
  <c r="N110" i="2"/>
  <c r="C110" i="2"/>
  <c r="C108" i="2" s="1"/>
  <c r="B664" i="2"/>
  <c r="A664" i="2"/>
  <c r="B663" i="2"/>
  <c r="A663" i="2"/>
  <c r="B662" i="2"/>
  <c r="A662" i="2"/>
  <c r="B661" i="2"/>
  <c r="A661" i="2"/>
  <c r="B660" i="2"/>
  <c r="A660" i="2"/>
  <c r="B659" i="2"/>
  <c r="A659" i="2"/>
  <c r="B658" i="2"/>
  <c r="A658" i="2"/>
  <c r="B657" i="2"/>
  <c r="A657" i="2"/>
  <c r="B656" i="2"/>
  <c r="A656" i="2"/>
  <c r="B655" i="2"/>
  <c r="A655" i="2"/>
  <c r="N639" i="2"/>
  <c r="N637" i="2" s="1"/>
  <c r="N635" i="2" s="1"/>
  <c r="M639" i="2"/>
  <c r="M637" i="2" s="1"/>
  <c r="M635" i="2" s="1"/>
  <c r="L639" i="2"/>
  <c r="L637" i="2" s="1"/>
  <c r="L635" i="2" s="1"/>
  <c r="K639" i="2"/>
  <c r="K637" i="2" s="1"/>
  <c r="K635" i="2" s="1"/>
  <c r="J639" i="2"/>
  <c r="J637" i="2" s="1"/>
  <c r="J635" i="2" s="1"/>
  <c r="I639" i="2"/>
  <c r="I637" i="2" s="1"/>
  <c r="I635" i="2" s="1"/>
  <c r="H639" i="2"/>
  <c r="H637" i="2" s="1"/>
  <c r="H635" i="2" s="1"/>
  <c r="G639" i="2"/>
  <c r="G637" i="2" s="1"/>
  <c r="G635" i="2" s="1"/>
  <c r="F639" i="2"/>
  <c r="F637" i="2" s="1"/>
  <c r="F635" i="2" s="1"/>
  <c r="E639" i="2"/>
  <c r="E637" i="2" s="1"/>
  <c r="E635" i="2" s="1"/>
  <c r="D639" i="2"/>
  <c r="D637" i="2" s="1"/>
  <c r="D635" i="2" s="1"/>
  <c r="C639" i="2"/>
  <c r="C637" i="2" s="1"/>
  <c r="C635" i="2" s="1"/>
  <c r="N631" i="2"/>
  <c r="N629" i="2" s="1"/>
  <c r="N627" i="2" s="1"/>
  <c r="M631" i="2"/>
  <c r="M629" i="2" s="1"/>
  <c r="M627" i="2" s="1"/>
  <c r="L631" i="2"/>
  <c r="L629" i="2" s="1"/>
  <c r="L627" i="2" s="1"/>
  <c r="K631" i="2"/>
  <c r="K629" i="2" s="1"/>
  <c r="K627" i="2" s="1"/>
  <c r="J631" i="2"/>
  <c r="J629" i="2" s="1"/>
  <c r="J627" i="2" s="1"/>
  <c r="I631" i="2"/>
  <c r="I629" i="2" s="1"/>
  <c r="I627" i="2" s="1"/>
  <c r="H631" i="2"/>
  <c r="H629" i="2" s="1"/>
  <c r="H627" i="2" s="1"/>
  <c r="G631" i="2"/>
  <c r="G629" i="2" s="1"/>
  <c r="G627" i="2" s="1"/>
  <c r="F631" i="2"/>
  <c r="F629" i="2" s="1"/>
  <c r="F627" i="2" s="1"/>
  <c r="E631" i="2"/>
  <c r="E629" i="2" s="1"/>
  <c r="E627" i="2" s="1"/>
  <c r="D631" i="2"/>
  <c r="D629" i="2" s="1"/>
  <c r="D627" i="2" s="1"/>
  <c r="C631" i="2"/>
  <c r="C629" i="2" s="1"/>
  <c r="C627" i="2" s="1"/>
  <c r="N622" i="2"/>
  <c r="N620" i="2" s="1"/>
  <c r="M622" i="2"/>
  <c r="M620" i="2" s="1"/>
  <c r="L622" i="2"/>
  <c r="L620" i="2" s="1"/>
  <c r="K622" i="2"/>
  <c r="K620" i="2" s="1"/>
  <c r="J622" i="2"/>
  <c r="J620" i="2" s="1"/>
  <c r="I622" i="2"/>
  <c r="I620" i="2" s="1"/>
  <c r="H622" i="2"/>
  <c r="H620" i="2" s="1"/>
  <c r="G622" i="2"/>
  <c r="G620" i="2" s="1"/>
  <c r="F622" i="2"/>
  <c r="F620" i="2" s="1"/>
  <c r="E622" i="2"/>
  <c r="E620" i="2" s="1"/>
  <c r="D622" i="2"/>
  <c r="D620" i="2" s="1"/>
  <c r="C622" i="2"/>
  <c r="C620" i="2" s="1"/>
  <c r="N616" i="2"/>
  <c r="N614" i="2" s="1"/>
  <c r="M616" i="2"/>
  <c r="M614" i="2" s="1"/>
  <c r="L616" i="2"/>
  <c r="L614" i="2" s="1"/>
  <c r="K616" i="2"/>
  <c r="K614" i="2" s="1"/>
  <c r="J616" i="2"/>
  <c r="J614" i="2" s="1"/>
  <c r="I616" i="2"/>
  <c r="I614" i="2" s="1"/>
  <c r="H616" i="2"/>
  <c r="H614" i="2" s="1"/>
  <c r="G616" i="2"/>
  <c r="G614" i="2" s="1"/>
  <c r="F616" i="2"/>
  <c r="F614" i="2" s="1"/>
  <c r="E616" i="2"/>
  <c r="E614" i="2" s="1"/>
  <c r="D616" i="2"/>
  <c r="D614" i="2" s="1"/>
  <c r="C616" i="2"/>
  <c r="C614" i="2" s="1"/>
  <c r="N609" i="2"/>
  <c r="N607" i="2" s="1"/>
  <c r="M609" i="2"/>
  <c r="M607" i="2" s="1"/>
  <c r="L609" i="2"/>
  <c r="L607" i="2" s="1"/>
  <c r="K609" i="2"/>
  <c r="K607" i="2" s="1"/>
  <c r="J609" i="2"/>
  <c r="J607" i="2" s="1"/>
  <c r="I609" i="2"/>
  <c r="I607" i="2" s="1"/>
  <c r="H609" i="2"/>
  <c r="H607" i="2" s="1"/>
  <c r="G609" i="2"/>
  <c r="G607" i="2" s="1"/>
  <c r="F609" i="2"/>
  <c r="F607" i="2" s="1"/>
  <c r="E609" i="2"/>
  <c r="E607" i="2" s="1"/>
  <c r="D609" i="2"/>
  <c r="D607" i="2" s="1"/>
  <c r="C609" i="2"/>
  <c r="C607" i="2" s="1"/>
  <c r="N603" i="2"/>
  <c r="N601" i="2" s="1"/>
  <c r="M603" i="2"/>
  <c r="M601" i="2" s="1"/>
  <c r="L603" i="2"/>
  <c r="L601" i="2" s="1"/>
  <c r="K603" i="2"/>
  <c r="K601" i="2" s="1"/>
  <c r="J603" i="2"/>
  <c r="J601" i="2" s="1"/>
  <c r="I603" i="2"/>
  <c r="I601" i="2" s="1"/>
  <c r="H603" i="2"/>
  <c r="H601" i="2" s="1"/>
  <c r="G603" i="2"/>
  <c r="G601" i="2" s="1"/>
  <c r="F603" i="2"/>
  <c r="F601" i="2" s="1"/>
  <c r="E603" i="2"/>
  <c r="E601" i="2" s="1"/>
  <c r="D603" i="2"/>
  <c r="D601" i="2" s="1"/>
  <c r="C603" i="2"/>
  <c r="C601" i="2" s="1"/>
  <c r="N594" i="2"/>
  <c r="N592" i="2" s="1"/>
  <c r="N590" i="2" s="1"/>
  <c r="M594" i="2"/>
  <c r="M592" i="2" s="1"/>
  <c r="M590" i="2" s="1"/>
  <c r="L594" i="2"/>
  <c r="L592" i="2" s="1"/>
  <c r="L590" i="2" s="1"/>
  <c r="K594" i="2"/>
  <c r="K592" i="2" s="1"/>
  <c r="K590" i="2" s="1"/>
  <c r="J594" i="2"/>
  <c r="J592" i="2" s="1"/>
  <c r="J590" i="2" s="1"/>
  <c r="I594" i="2"/>
  <c r="I592" i="2" s="1"/>
  <c r="I590" i="2" s="1"/>
  <c r="H594" i="2"/>
  <c r="H592" i="2" s="1"/>
  <c r="H590" i="2" s="1"/>
  <c r="G594" i="2"/>
  <c r="G592" i="2" s="1"/>
  <c r="G590" i="2" s="1"/>
  <c r="F594" i="2"/>
  <c r="F592" i="2" s="1"/>
  <c r="F590" i="2" s="1"/>
  <c r="E594" i="2"/>
  <c r="E592" i="2" s="1"/>
  <c r="E590" i="2" s="1"/>
  <c r="D594" i="2"/>
  <c r="D592" i="2" s="1"/>
  <c r="D590" i="2" s="1"/>
  <c r="C594" i="2"/>
  <c r="C592" i="2" s="1"/>
  <c r="C590" i="2" s="1"/>
  <c r="N584" i="2"/>
  <c r="N582" i="2" s="1"/>
  <c r="N580" i="2" s="1"/>
  <c r="M584" i="2"/>
  <c r="M582" i="2" s="1"/>
  <c r="M580" i="2" s="1"/>
  <c r="L584" i="2"/>
  <c r="L582" i="2" s="1"/>
  <c r="L580" i="2" s="1"/>
  <c r="K584" i="2"/>
  <c r="K582" i="2" s="1"/>
  <c r="K580" i="2" s="1"/>
  <c r="J584" i="2"/>
  <c r="J582" i="2" s="1"/>
  <c r="J580" i="2" s="1"/>
  <c r="I584" i="2"/>
  <c r="I582" i="2" s="1"/>
  <c r="I580" i="2" s="1"/>
  <c r="H584" i="2"/>
  <c r="H582" i="2" s="1"/>
  <c r="H580" i="2" s="1"/>
  <c r="G584" i="2"/>
  <c r="G582" i="2" s="1"/>
  <c r="G580" i="2" s="1"/>
  <c r="F584" i="2"/>
  <c r="F582" i="2" s="1"/>
  <c r="F580" i="2" s="1"/>
  <c r="E584" i="2"/>
  <c r="E582" i="2" s="1"/>
  <c r="E580" i="2" s="1"/>
  <c r="D584" i="2"/>
  <c r="D582" i="2" s="1"/>
  <c r="D580" i="2" s="1"/>
  <c r="C584" i="2"/>
  <c r="C582" i="2" s="1"/>
  <c r="C580" i="2" s="1"/>
  <c r="N576" i="2"/>
  <c r="M576" i="2"/>
  <c r="L576" i="2"/>
  <c r="K576" i="2"/>
  <c r="J576" i="2"/>
  <c r="I576" i="2"/>
  <c r="H576" i="2"/>
  <c r="G576" i="2"/>
  <c r="F576" i="2"/>
  <c r="E576" i="2"/>
  <c r="D576" i="2"/>
  <c r="C576" i="2"/>
  <c r="N572" i="2"/>
  <c r="M572" i="2"/>
  <c r="L572" i="2"/>
  <c r="K572" i="2"/>
  <c r="J572" i="2"/>
  <c r="I572" i="2"/>
  <c r="H572" i="2"/>
  <c r="G572" i="2"/>
  <c r="F572" i="2"/>
  <c r="E572" i="2"/>
  <c r="D572" i="2"/>
  <c r="C572" i="2"/>
  <c r="N561" i="2"/>
  <c r="N559" i="2" s="1"/>
  <c r="N557" i="2" s="1"/>
  <c r="M561" i="2"/>
  <c r="M559" i="2" s="1"/>
  <c r="M557" i="2" s="1"/>
  <c r="L561" i="2"/>
  <c r="L559" i="2" s="1"/>
  <c r="L557" i="2" s="1"/>
  <c r="K561" i="2"/>
  <c r="K559" i="2" s="1"/>
  <c r="K557" i="2" s="1"/>
  <c r="J561" i="2"/>
  <c r="J559" i="2" s="1"/>
  <c r="J557" i="2" s="1"/>
  <c r="I561" i="2"/>
  <c r="I559" i="2" s="1"/>
  <c r="I557" i="2" s="1"/>
  <c r="H561" i="2"/>
  <c r="H559" i="2" s="1"/>
  <c r="H557" i="2" s="1"/>
  <c r="G561" i="2"/>
  <c r="G559" i="2" s="1"/>
  <c r="G557" i="2" s="1"/>
  <c r="F561" i="2"/>
  <c r="F559" i="2" s="1"/>
  <c r="F557" i="2" s="1"/>
  <c r="E561" i="2"/>
  <c r="E559" i="2" s="1"/>
  <c r="E557" i="2" s="1"/>
  <c r="D561" i="2"/>
  <c r="D559" i="2" s="1"/>
  <c r="D557" i="2" s="1"/>
  <c r="C561" i="2"/>
  <c r="C559" i="2" s="1"/>
  <c r="C557" i="2" s="1"/>
  <c r="N553" i="2"/>
  <c r="N551" i="2" s="1"/>
  <c r="N549" i="2" s="1"/>
  <c r="M553" i="2"/>
  <c r="M551" i="2" s="1"/>
  <c r="M549" i="2" s="1"/>
  <c r="L553" i="2"/>
  <c r="L551" i="2" s="1"/>
  <c r="L549" i="2" s="1"/>
  <c r="K553" i="2"/>
  <c r="K551" i="2" s="1"/>
  <c r="K549" i="2" s="1"/>
  <c r="J553" i="2"/>
  <c r="J551" i="2" s="1"/>
  <c r="J549" i="2" s="1"/>
  <c r="I553" i="2"/>
  <c r="I551" i="2" s="1"/>
  <c r="I549" i="2" s="1"/>
  <c r="H553" i="2"/>
  <c r="H551" i="2" s="1"/>
  <c r="H549" i="2" s="1"/>
  <c r="G553" i="2"/>
  <c r="G551" i="2" s="1"/>
  <c r="G549" i="2" s="1"/>
  <c r="F553" i="2"/>
  <c r="F551" i="2" s="1"/>
  <c r="F549" i="2" s="1"/>
  <c r="E553" i="2"/>
  <c r="E551" i="2" s="1"/>
  <c r="E549" i="2" s="1"/>
  <c r="D553" i="2"/>
  <c r="D551" i="2" s="1"/>
  <c r="D549" i="2" s="1"/>
  <c r="C553" i="2"/>
  <c r="C551" i="2" s="1"/>
  <c r="C549" i="2" s="1"/>
  <c r="N543" i="2"/>
  <c r="N541" i="2" s="1"/>
  <c r="N539" i="2" s="1"/>
  <c r="M543" i="2"/>
  <c r="M541" i="2" s="1"/>
  <c r="M539" i="2" s="1"/>
  <c r="L543" i="2"/>
  <c r="L541" i="2" s="1"/>
  <c r="L539" i="2" s="1"/>
  <c r="K543" i="2"/>
  <c r="K541" i="2" s="1"/>
  <c r="K539" i="2" s="1"/>
  <c r="J543" i="2"/>
  <c r="J541" i="2" s="1"/>
  <c r="J539" i="2" s="1"/>
  <c r="I543" i="2"/>
  <c r="I541" i="2" s="1"/>
  <c r="I539" i="2" s="1"/>
  <c r="H543" i="2"/>
  <c r="H541" i="2" s="1"/>
  <c r="H539" i="2" s="1"/>
  <c r="G543" i="2"/>
  <c r="G541" i="2" s="1"/>
  <c r="G539" i="2" s="1"/>
  <c r="F543" i="2"/>
  <c r="F541" i="2" s="1"/>
  <c r="F539" i="2" s="1"/>
  <c r="E543" i="2"/>
  <c r="E541" i="2" s="1"/>
  <c r="E539" i="2" s="1"/>
  <c r="D543" i="2"/>
  <c r="D541" i="2" s="1"/>
  <c r="D539" i="2" s="1"/>
  <c r="C543" i="2"/>
  <c r="C541" i="2" s="1"/>
  <c r="C539" i="2" s="1"/>
  <c r="N533" i="2"/>
  <c r="N531" i="2" s="1"/>
  <c r="M533" i="2"/>
  <c r="M531" i="2" s="1"/>
  <c r="L533" i="2"/>
  <c r="L531" i="2" s="1"/>
  <c r="K533" i="2"/>
  <c r="K531" i="2" s="1"/>
  <c r="J533" i="2"/>
  <c r="J531" i="2" s="1"/>
  <c r="I533" i="2"/>
  <c r="I531" i="2" s="1"/>
  <c r="H533" i="2"/>
  <c r="H531" i="2" s="1"/>
  <c r="G533" i="2"/>
  <c r="G531" i="2" s="1"/>
  <c r="F533" i="2"/>
  <c r="F531" i="2" s="1"/>
  <c r="E533" i="2"/>
  <c r="E531" i="2" s="1"/>
  <c r="D533" i="2"/>
  <c r="D531" i="2" s="1"/>
  <c r="C533" i="2"/>
  <c r="C531" i="2" s="1"/>
  <c r="N527" i="2"/>
  <c r="N525" i="2" s="1"/>
  <c r="M527" i="2"/>
  <c r="M525" i="2" s="1"/>
  <c r="L527" i="2"/>
  <c r="L525" i="2" s="1"/>
  <c r="K527" i="2"/>
  <c r="K525" i="2" s="1"/>
  <c r="J527" i="2"/>
  <c r="J525" i="2" s="1"/>
  <c r="I527" i="2"/>
  <c r="I525" i="2" s="1"/>
  <c r="H527" i="2"/>
  <c r="H525" i="2" s="1"/>
  <c r="G527" i="2"/>
  <c r="G525" i="2" s="1"/>
  <c r="F527" i="2"/>
  <c r="F525" i="2" s="1"/>
  <c r="E527" i="2"/>
  <c r="E525" i="2" s="1"/>
  <c r="D527" i="2"/>
  <c r="D525" i="2" s="1"/>
  <c r="C527" i="2"/>
  <c r="C525" i="2" s="1"/>
  <c r="N521" i="2"/>
  <c r="N519" i="2" s="1"/>
  <c r="M521" i="2"/>
  <c r="M519" i="2" s="1"/>
  <c r="L521" i="2"/>
  <c r="L519" i="2" s="1"/>
  <c r="K521" i="2"/>
  <c r="K519" i="2" s="1"/>
  <c r="J521" i="2"/>
  <c r="J519" i="2" s="1"/>
  <c r="I521" i="2"/>
  <c r="I519" i="2" s="1"/>
  <c r="H521" i="2"/>
  <c r="H519" i="2" s="1"/>
  <c r="G521" i="2"/>
  <c r="G519" i="2" s="1"/>
  <c r="F521" i="2"/>
  <c r="F519" i="2" s="1"/>
  <c r="E521" i="2"/>
  <c r="E519" i="2" s="1"/>
  <c r="D521" i="2"/>
  <c r="D519" i="2" s="1"/>
  <c r="C521" i="2"/>
  <c r="C519" i="2" s="1"/>
  <c r="N507" i="2"/>
  <c r="N505" i="2" s="1"/>
  <c r="N503" i="2" s="1"/>
  <c r="M507" i="2"/>
  <c r="M505" i="2" s="1"/>
  <c r="M503" i="2" s="1"/>
  <c r="L507" i="2"/>
  <c r="L505" i="2" s="1"/>
  <c r="L503" i="2" s="1"/>
  <c r="K507" i="2"/>
  <c r="K505" i="2" s="1"/>
  <c r="K503" i="2" s="1"/>
  <c r="J507" i="2"/>
  <c r="J505" i="2" s="1"/>
  <c r="J503" i="2" s="1"/>
  <c r="I507" i="2"/>
  <c r="I505" i="2" s="1"/>
  <c r="I503" i="2" s="1"/>
  <c r="H507" i="2"/>
  <c r="H505" i="2" s="1"/>
  <c r="H503" i="2" s="1"/>
  <c r="G507" i="2"/>
  <c r="G505" i="2" s="1"/>
  <c r="G503" i="2" s="1"/>
  <c r="F507" i="2"/>
  <c r="F505" i="2" s="1"/>
  <c r="F503" i="2" s="1"/>
  <c r="E507" i="2"/>
  <c r="E505" i="2" s="1"/>
  <c r="E503" i="2" s="1"/>
  <c r="D507" i="2"/>
  <c r="D505" i="2" s="1"/>
  <c r="D503" i="2" s="1"/>
  <c r="C507" i="2"/>
  <c r="C505" i="2" s="1"/>
  <c r="C503" i="2" s="1"/>
  <c r="N498" i="2"/>
  <c r="N496" i="2" s="1"/>
  <c r="N494" i="2" s="1"/>
  <c r="M498" i="2"/>
  <c r="M496" i="2" s="1"/>
  <c r="M494" i="2" s="1"/>
  <c r="L498" i="2"/>
  <c r="L496" i="2" s="1"/>
  <c r="L494" i="2" s="1"/>
  <c r="K498" i="2"/>
  <c r="K496" i="2" s="1"/>
  <c r="K494" i="2" s="1"/>
  <c r="J498" i="2"/>
  <c r="J496" i="2" s="1"/>
  <c r="J494" i="2" s="1"/>
  <c r="I498" i="2"/>
  <c r="I496" i="2" s="1"/>
  <c r="I494" i="2" s="1"/>
  <c r="H498" i="2"/>
  <c r="H496" i="2" s="1"/>
  <c r="H494" i="2" s="1"/>
  <c r="G498" i="2"/>
  <c r="G496" i="2" s="1"/>
  <c r="G494" i="2" s="1"/>
  <c r="F498" i="2"/>
  <c r="F496" i="2" s="1"/>
  <c r="F494" i="2" s="1"/>
  <c r="E498" i="2"/>
  <c r="E496" i="2" s="1"/>
  <c r="E494" i="2" s="1"/>
  <c r="D498" i="2"/>
  <c r="D496" i="2" s="1"/>
  <c r="D494" i="2" s="1"/>
  <c r="C498" i="2"/>
  <c r="C496" i="2" s="1"/>
  <c r="C494" i="2" s="1"/>
  <c r="N487" i="2"/>
  <c r="N485" i="2" s="1"/>
  <c r="N483" i="2" s="1"/>
  <c r="M487" i="2"/>
  <c r="M485" i="2" s="1"/>
  <c r="M483" i="2" s="1"/>
  <c r="L487" i="2"/>
  <c r="L485" i="2" s="1"/>
  <c r="L483" i="2" s="1"/>
  <c r="K487" i="2"/>
  <c r="K485" i="2" s="1"/>
  <c r="K483" i="2" s="1"/>
  <c r="J487" i="2"/>
  <c r="J485" i="2" s="1"/>
  <c r="J483" i="2" s="1"/>
  <c r="I487" i="2"/>
  <c r="I485" i="2" s="1"/>
  <c r="I483" i="2" s="1"/>
  <c r="H487" i="2"/>
  <c r="H485" i="2" s="1"/>
  <c r="H483" i="2" s="1"/>
  <c r="G487" i="2"/>
  <c r="G485" i="2" s="1"/>
  <c r="G483" i="2" s="1"/>
  <c r="F487" i="2"/>
  <c r="F485" i="2" s="1"/>
  <c r="F483" i="2" s="1"/>
  <c r="E487" i="2"/>
  <c r="E485" i="2" s="1"/>
  <c r="E483" i="2" s="1"/>
  <c r="D487" i="2"/>
  <c r="D485" i="2" s="1"/>
  <c r="D483" i="2" s="1"/>
  <c r="C487" i="2"/>
  <c r="C485" i="2" s="1"/>
  <c r="C483" i="2" s="1"/>
  <c r="N477" i="2"/>
  <c r="N475" i="2" s="1"/>
  <c r="N473" i="2" s="1"/>
  <c r="M477" i="2"/>
  <c r="M475" i="2" s="1"/>
  <c r="M473" i="2" s="1"/>
  <c r="L477" i="2"/>
  <c r="L475" i="2" s="1"/>
  <c r="L473" i="2" s="1"/>
  <c r="K477" i="2"/>
  <c r="K475" i="2" s="1"/>
  <c r="K473" i="2" s="1"/>
  <c r="J477" i="2"/>
  <c r="J475" i="2" s="1"/>
  <c r="J473" i="2" s="1"/>
  <c r="I477" i="2"/>
  <c r="I475" i="2" s="1"/>
  <c r="I473" i="2" s="1"/>
  <c r="H477" i="2"/>
  <c r="H475" i="2" s="1"/>
  <c r="H473" i="2" s="1"/>
  <c r="G477" i="2"/>
  <c r="G475" i="2" s="1"/>
  <c r="G473" i="2" s="1"/>
  <c r="F477" i="2"/>
  <c r="F475" i="2" s="1"/>
  <c r="F473" i="2" s="1"/>
  <c r="E477" i="2"/>
  <c r="E475" i="2" s="1"/>
  <c r="E473" i="2" s="1"/>
  <c r="D477" i="2"/>
  <c r="D475" i="2" s="1"/>
  <c r="D473" i="2" s="1"/>
  <c r="C477" i="2"/>
  <c r="C475" i="2" s="1"/>
  <c r="C473" i="2" s="1"/>
  <c r="N466" i="2"/>
  <c r="N464" i="2" s="1"/>
  <c r="N462" i="2" s="1"/>
  <c r="M466" i="2"/>
  <c r="M464" i="2" s="1"/>
  <c r="M462" i="2" s="1"/>
  <c r="L466" i="2"/>
  <c r="L464" i="2" s="1"/>
  <c r="L462" i="2" s="1"/>
  <c r="K466" i="2"/>
  <c r="K464" i="2" s="1"/>
  <c r="K462" i="2" s="1"/>
  <c r="J466" i="2"/>
  <c r="J464" i="2" s="1"/>
  <c r="J462" i="2" s="1"/>
  <c r="I466" i="2"/>
  <c r="I464" i="2" s="1"/>
  <c r="I462" i="2" s="1"/>
  <c r="H466" i="2"/>
  <c r="H464" i="2" s="1"/>
  <c r="H462" i="2" s="1"/>
  <c r="G466" i="2"/>
  <c r="G464" i="2" s="1"/>
  <c r="G462" i="2" s="1"/>
  <c r="F466" i="2"/>
  <c r="F464" i="2" s="1"/>
  <c r="F462" i="2" s="1"/>
  <c r="E466" i="2"/>
  <c r="E464" i="2" s="1"/>
  <c r="E462" i="2" s="1"/>
  <c r="D466" i="2"/>
  <c r="D464" i="2" s="1"/>
  <c r="D462" i="2" s="1"/>
  <c r="C466" i="2"/>
  <c r="C464" i="2" s="1"/>
  <c r="C462" i="2" s="1"/>
  <c r="N454" i="2"/>
  <c r="M454" i="2"/>
  <c r="L454" i="2"/>
  <c r="K454" i="2"/>
  <c r="J454" i="2"/>
  <c r="I454" i="2"/>
  <c r="H454" i="2"/>
  <c r="G454" i="2"/>
  <c r="F454" i="2"/>
  <c r="E454" i="2"/>
  <c r="D454" i="2"/>
  <c r="C454" i="2"/>
  <c r="N450" i="2"/>
  <c r="M450" i="2"/>
  <c r="L450" i="2"/>
  <c r="K450" i="2"/>
  <c r="J450" i="2"/>
  <c r="I450" i="2"/>
  <c r="H450" i="2"/>
  <c r="G450" i="2"/>
  <c r="F450" i="2"/>
  <c r="E450" i="2"/>
  <c r="D450" i="2"/>
  <c r="C450" i="2"/>
  <c r="N440" i="2"/>
  <c r="N438" i="2" s="1"/>
  <c r="N436" i="2" s="1"/>
  <c r="M440" i="2"/>
  <c r="M438" i="2" s="1"/>
  <c r="M436" i="2" s="1"/>
  <c r="L440" i="2"/>
  <c r="L438" i="2" s="1"/>
  <c r="L436" i="2" s="1"/>
  <c r="K440" i="2"/>
  <c r="K438" i="2" s="1"/>
  <c r="K436" i="2" s="1"/>
  <c r="J440" i="2"/>
  <c r="J438" i="2" s="1"/>
  <c r="J436" i="2" s="1"/>
  <c r="I440" i="2"/>
  <c r="I438" i="2" s="1"/>
  <c r="I436" i="2" s="1"/>
  <c r="H440" i="2"/>
  <c r="H438" i="2" s="1"/>
  <c r="H436" i="2" s="1"/>
  <c r="G440" i="2"/>
  <c r="G438" i="2" s="1"/>
  <c r="G436" i="2" s="1"/>
  <c r="F440" i="2"/>
  <c r="F438" i="2" s="1"/>
  <c r="F436" i="2" s="1"/>
  <c r="E440" i="2"/>
  <c r="E438" i="2" s="1"/>
  <c r="E436" i="2" s="1"/>
  <c r="D440" i="2"/>
  <c r="D438" i="2" s="1"/>
  <c r="D436" i="2" s="1"/>
  <c r="C440" i="2"/>
  <c r="C438" i="2" s="1"/>
  <c r="C436" i="2" s="1"/>
  <c r="N429" i="2"/>
  <c r="N427" i="2" s="1"/>
  <c r="M429" i="2"/>
  <c r="M427" i="2" s="1"/>
  <c r="L429" i="2"/>
  <c r="L427" i="2" s="1"/>
  <c r="K429" i="2"/>
  <c r="K427" i="2" s="1"/>
  <c r="J429" i="2"/>
  <c r="J427" i="2" s="1"/>
  <c r="I429" i="2"/>
  <c r="I427" i="2" s="1"/>
  <c r="H429" i="2"/>
  <c r="H427" i="2" s="1"/>
  <c r="G429" i="2"/>
  <c r="G427" i="2" s="1"/>
  <c r="F429" i="2"/>
  <c r="F427" i="2" s="1"/>
  <c r="E429" i="2"/>
  <c r="E427" i="2" s="1"/>
  <c r="D429" i="2"/>
  <c r="D427" i="2" s="1"/>
  <c r="C429" i="2"/>
  <c r="C427" i="2" s="1"/>
  <c r="N423" i="2"/>
  <c r="N421" i="2" s="1"/>
  <c r="M423" i="2"/>
  <c r="M421" i="2" s="1"/>
  <c r="L423" i="2"/>
  <c r="L421" i="2" s="1"/>
  <c r="K423" i="2"/>
  <c r="K421" i="2" s="1"/>
  <c r="J423" i="2"/>
  <c r="J421" i="2" s="1"/>
  <c r="I423" i="2"/>
  <c r="I421" i="2" s="1"/>
  <c r="H423" i="2"/>
  <c r="H421" i="2" s="1"/>
  <c r="G423" i="2"/>
  <c r="G421" i="2" s="1"/>
  <c r="F423" i="2"/>
  <c r="F421" i="2" s="1"/>
  <c r="E423" i="2"/>
  <c r="E421" i="2" s="1"/>
  <c r="D423" i="2"/>
  <c r="D421" i="2" s="1"/>
  <c r="C423" i="2"/>
  <c r="C421" i="2" s="1"/>
  <c r="N417" i="2"/>
  <c r="N415" i="2" s="1"/>
  <c r="M417" i="2"/>
  <c r="M415" i="2" s="1"/>
  <c r="L417" i="2"/>
  <c r="L415" i="2" s="1"/>
  <c r="K417" i="2"/>
  <c r="K415" i="2" s="1"/>
  <c r="J417" i="2"/>
  <c r="J415" i="2" s="1"/>
  <c r="I417" i="2"/>
  <c r="I415" i="2" s="1"/>
  <c r="H417" i="2"/>
  <c r="H415" i="2" s="1"/>
  <c r="G417" i="2"/>
  <c r="G415" i="2" s="1"/>
  <c r="F417" i="2"/>
  <c r="F415" i="2" s="1"/>
  <c r="E417" i="2"/>
  <c r="E415" i="2" s="1"/>
  <c r="D417" i="2"/>
  <c r="D415" i="2" s="1"/>
  <c r="C417" i="2"/>
  <c r="C415" i="2" s="1"/>
  <c r="N408" i="2"/>
  <c r="N406" i="2" s="1"/>
  <c r="M408" i="2"/>
  <c r="M406" i="2" s="1"/>
  <c r="L408" i="2"/>
  <c r="L406" i="2" s="1"/>
  <c r="K408" i="2"/>
  <c r="K406" i="2" s="1"/>
  <c r="J408" i="2"/>
  <c r="J406" i="2" s="1"/>
  <c r="I408" i="2"/>
  <c r="I406" i="2" s="1"/>
  <c r="H408" i="2"/>
  <c r="H406" i="2" s="1"/>
  <c r="G408" i="2"/>
  <c r="G406" i="2" s="1"/>
  <c r="F408" i="2"/>
  <c r="F406" i="2" s="1"/>
  <c r="E408" i="2"/>
  <c r="E406" i="2" s="1"/>
  <c r="D408" i="2"/>
  <c r="D406" i="2" s="1"/>
  <c r="C408" i="2"/>
  <c r="C406" i="2" s="1"/>
  <c r="N392" i="2"/>
  <c r="N390" i="2" s="1"/>
  <c r="M392" i="2"/>
  <c r="M390" i="2" s="1"/>
  <c r="L392" i="2"/>
  <c r="L390" i="2" s="1"/>
  <c r="K392" i="2"/>
  <c r="K390" i="2" s="1"/>
  <c r="J392" i="2"/>
  <c r="J390" i="2" s="1"/>
  <c r="I392" i="2"/>
  <c r="I390" i="2" s="1"/>
  <c r="H392" i="2"/>
  <c r="H390" i="2" s="1"/>
  <c r="G392" i="2"/>
  <c r="G390" i="2" s="1"/>
  <c r="F392" i="2"/>
  <c r="F390" i="2" s="1"/>
  <c r="E392" i="2"/>
  <c r="E390" i="2" s="1"/>
  <c r="D392" i="2"/>
  <c r="D390" i="2" s="1"/>
  <c r="C392" i="2"/>
  <c r="C390" i="2" s="1"/>
  <c r="N386" i="2"/>
  <c r="N384" i="2" s="1"/>
  <c r="M386" i="2"/>
  <c r="M384" i="2" s="1"/>
  <c r="L386" i="2"/>
  <c r="L384" i="2" s="1"/>
  <c r="K386" i="2"/>
  <c r="K384" i="2" s="1"/>
  <c r="J386" i="2"/>
  <c r="J384" i="2" s="1"/>
  <c r="I386" i="2"/>
  <c r="I384" i="2" s="1"/>
  <c r="H386" i="2"/>
  <c r="H384" i="2" s="1"/>
  <c r="G386" i="2"/>
  <c r="G384" i="2" s="1"/>
  <c r="F386" i="2"/>
  <c r="F384" i="2" s="1"/>
  <c r="E386" i="2"/>
  <c r="E384" i="2" s="1"/>
  <c r="D386" i="2"/>
  <c r="D384" i="2" s="1"/>
  <c r="C386" i="2"/>
  <c r="C384" i="2" s="1"/>
  <c r="N374" i="2"/>
  <c r="N372" i="2" s="1"/>
  <c r="M374" i="2"/>
  <c r="M372" i="2" s="1"/>
  <c r="L374" i="2"/>
  <c r="L372" i="2" s="1"/>
  <c r="K374" i="2"/>
  <c r="K372" i="2" s="1"/>
  <c r="J374" i="2"/>
  <c r="J372" i="2" s="1"/>
  <c r="I374" i="2"/>
  <c r="I372" i="2" s="1"/>
  <c r="H374" i="2"/>
  <c r="H372" i="2" s="1"/>
  <c r="G374" i="2"/>
  <c r="G372" i="2" s="1"/>
  <c r="F374" i="2"/>
  <c r="F372" i="2" s="1"/>
  <c r="E374" i="2"/>
  <c r="E372" i="2" s="1"/>
  <c r="D374" i="2"/>
  <c r="D372" i="2" s="1"/>
  <c r="C374" i="2"/>
  <c r="C372" i="2" s="1"/>
  <c r="N367" i="2"/>
  <c r="M367" i="2"/>
  <c r="L367" i="2"/>
  <c r="K367" i="2"/>
  <c r="J367" i="2"/>
  <c r="I367" i="2"/>
  <c r="H367" i="2"/>
  <c r="G367" i="2"/>
  <c r="F367" i="2"/>
  <c r="E367" i="2"/>
  <c r="D367" i="2"/>
  <c r="C367" i="2"/>
  <c r="N363" i="2"/>
  <c r="M363" i="2"/>
  <c r="L363" i="2"/>
  <c r="K363" i="2"/>
  <c r="J363" i="2"/>
  <c r="I363" i="2"/>
  <c r="H363" i="2"/>
  <c r="G363" i="2"/>
  <c r="F363" i="2"/>
  <c r="E363" i="2"/>
  <c r="D363" i="2"/>
  <c r="C363" i="2"/>
  <c r="N355" i="2"/>
  <c r="N353" i="2" s="1"/>
  <c r="N351" i="2" s="1"/>
  <c r="M355" i="2"/>
  <c r="M353" i="2" s="1"/>
  <c r="M351" i="2" s="1"/>
  <c r="L355" i="2"/>
  <c r="L353" i="2" s="1"/>
  <c r="L351" i="2" s="1"/>
  <c r="K355" i="2"/>
  <c r="K353" i="2" s="1"/>
  <c r="K351" i="2" s="1"/>
  <c r="J355" i="2"/>
  <c r="J353" i="2" s="1"/>
  <c r="J351" i="2" s="1"/>
  <c r="I355" i="2"/>
  <c r="I353" i="2" s="1"/>
  <c r="I351" i="2" s="1"/>
  <c r="H355" i="2"/>
  <c r="H353" i="2" s="1"/>
  <c r="H351" i="2" s="1"/>
  <c r="G355" i="2"/>
  <c r="G353" i="2" s="1"/>
  <c r="G351" i="2" s="1"/>
  <c r="F355" i="2"/>
  <c r="F353" i="2" s="1"/>
  <c r="F351" i="2" s="1"/>
  <c r="E355" i="2"/>
  <c r="E353" i="2" s="1"/>
  <c r="E351" i="2" s="1"/>
  <c r="D355" i="2"/>
  <c r="D353" i="2" s="1"/>
  <c r="D351" i="2" s="1"/>
  <c r="C355" i="2"/>
  <c r="C353" i="2" s="1"/>
  <c r="C351" i="2" s="1"/>
  <c r="N347" i="2"/>
  <c r="N345" i="2" s="1"/>
  <c r="N343" i="2" s="1"/>
  <c r="M347" i="2"/>
  <c r="M345" i="2" s="1"/>
  <c r="M343" i="2" s="1"/>
  <c r="L347" i="2"/>
  <c r="L345" i="2" s="1"/>
  <c r="L343" i="2" s="1"/>
  <c r="K347" i="2"/>
  <c r="K345" i="2" s="1"/>
  <c r="K343" i="2" s="1"/>
  <c r="J347" i="2"/>
  <c r="J345" i="2" s="1"/>
  <c r="J343" i="2" s="1"/>
  <c r="I347" i="2"/>
  <c r="I345" i="2" s="1"/>
  <c r="I343" i="2" s="1"/>
  <c r="H347" i="2"/>
  <c r="H345" i="2" s="1"/>
  <c r="H343" i="2" s="1"/>
  <c r="G347" i="2"/>
  <c r="G345" i="2" s="1"/>
  <c r="G343" i="2" s="1"/>
  <c r="F347" i="2"/>
  <c r="F345" i="2" s="1"/>
  <c r="F343" i="2" s="1"/>
  <c r="E347" i="2"/>
  <c r="E345" i="2" s="1"/>
  <c r="E343" i="2" s="1"/>
  <c r="D347" i="2"/>
  <c r="D345" i="2" s="1"/>
  <c r="D343" i="2" s="1"/>
  <c r="C347" i="2"/>
  <c r="C345" i="2" s="1"/>
  <c r="C343" i="2" s="1"/>
  <c r="N336" i="2"/>
  <c r="N332" i="2" s="1"/>
  <c r="M336" i="2"/>
  <c r="M332" i="2" s="1"/>
  <c r="L336" i="2"/>
  <c r="L332" i="2" s="1"/>
  <c r="K336" i="2"/>
  <c r="K332" i="2" s="1"/>
  <c r="J336" i="2"/>
  <c r="J332" i="2" s="1"/>
  <c r="I336" i="2"/>
  <c r="I332" i="2" s="1"/>
  <c r="H336" i="2"/>
  <c r="H332" i="2" s="1"/>
  <c r="G336" i="2"/>
  <c r="G332" i="2" s="1"/>
  <c r="F336" i="2"/>
  <c r="F332" i="2" s="1"/>
  <c r="E336" i="2"/>
  <c r="E332" i="2" s="1"/>
  <c r="D336" i="2"/>
  <c r="D332" i="2" s="1"/>
  <c r="C336" i="2"/>
  <c r="C332" i="2" s="1"/>
  <c r="N328" i="2"/>
  <c r="N326" i="2" s="1"/>
  <c r="M328" i="2"/>
  <c r="M326" i="2" s="1"/>
  <c r="L328" i="2"/>
  <c r="L326" i="2" s="1"/>
  <c r="K328" i="2"/>
  <c r="K326" i="2" s="1"/>
  <c r="J328" i="2"/>
  <c r="J326" i="2" s="1"/>
  <c r="I328" i="2"/>
  <c r="I326" i="2" s="1"/>
  <c r="H328" i="2"/>
  <c r="H326" i="2" s="1"/>
  <c r="G328" i="2"/>
  <c r="G326" i="2" s="1"/>
  <c r="F328" i="2"/>
  <c r="F326" i="2" s="1"/>
  <c r="E328" i="2"/>
  <c r="E326" i="2" s="1"/>
  <c r="D328" i="2"/>
  <c r="D326" i="2" s="1"/>
  <c r="C328" i="2"/>
  <c r="C326" i="2" s="1"/>
  <c r="N322" i="2"/>
  <c r="N320" i="2" s="1"/>
  <c r="M322" i="2"/>
  <c r="M320" i="2" s="1"/>
  <c r="L322" i="2"/>
  <c r="L320" i="2" s="1"/>
  <c r="K322" i="2"/>
  <c r="K320" i="2" s="1"/>
  <c r="J322" i="2"/>
  <c r="J320" i="2" s="1"/>
  <c r="I322" i="2"/>
  <c r="I320" i="2" s="1"/>
  <c r="H322" i="2"/>
  <c r="H320" i="2" s="1"/>
  <c r="G322" i="2"/>
  <c r="G320" i="2" s="1"/>
  <c r="F322" i="2"/>
  <c r="F320" i="2" s="1"/>
  <c r="E322" i="2"/>
  <c r="E320" i="2" s="1"/>
  <c r="D322" i="2"/>
  <c r="D320" i="2" s="1"/>
  <c r="C322" i="2"/>
  <c r="C320" i="2" s="1"/>
  <c r="N316" i="2"/>
  <c r="N314" i="2" s="1"/>
  <c r="M316" i="2"/>
  <c r="M314" i="2" s="1"/>
  <c r="L316" i="2"/>
  <c r="L314" i="2" s="1"/>
  <c r="K316" i="2"/>
  <c r="K314" i="2" s="1"/>
  <c r="J316" i="2"/>
  <c r="J314" i="2" s="1"/>
  <c r="I316" i="2"/>
  <c r="I314" i="2" s="1"/>
  <c r="H316" i="2"/>
  <c r="H314" i="2" s="1"/>
  <c r="G316" i="2"/>
  <c r="G314" i="2" s="1"/>
  <c r="F316" i="2"/>
  <c r="F314" i="2" s="1"/>
  <c r="E316" i="2"/>
  <c r="E314" i="2" s="1"/>
  <c r="D316" i="2"/>
  <c r="D314" i="2" s="1"/>
  <c r="C316" i="2"/>
  <c r="C314" i="2" s="1"/>
  <c r="N308" i="2"/>
  <c r="N306" i="2" s="1"/>
  <c r="M308" i="2"/>
  <c r="M306" i="2" s="1"/>
  <c r="L308" i="2"/>
  <c r="L306" i="2" s="1"/>
  <c r="K308" i="2"/>
  <c r="K306" i="2" s="1"/>
  <c r="J308" i="2"/>
  <c r="J306" i="2" s="1"/>
  <c r="I308" i="2"/>
  <c r="I306" i="2" s="1"/>
  <c r="H308" i="2"/>
  <c r="H306" i="2" s="1"/>
  <c r="G308" i="2"/>
  <c r="G306" i="2" s="1"/>
  <c r="F308" i="2"/>
  <c r="F306" i="2" s="1"/>
  <c r="E308" i="2"/>
  <c r="E306" i="2" s="1"/>
  <c r="D308" i="2"/>
  <c r="D306" i="2" s="1"/>
  <c r="C308" i="2"/>
  <c r="C306" i="2" s="1"/>
  <c r="N301" i="2"/>
  <c r="N299" i="2" s="1"/>
  <c r="M301" i="2"/>
  <c r="M299" i="2" s="1"/>
  <c r="L301" i="2"/>
  <c r="L299" i="2" s="1"/>
  <c r="K301" i="2"/>
  <c r="K299" i="2" s="1"/>
  <c r="J301" i="2"/>
  <c r="J299" i="2" s="1"/>
  <c r="I301" i="2"/>
  <c r="I299" i="2" s="1"/>
  <c r="H301" i="2"/>
  <c r="H299" i="2" s="1"/>
  <c r="G301" i="2"/>
  <c r="G299" i="2" s="1"/>
  <c r="F301" i="2"/>
  <c r="F299" i="2" s="1"/>
  <c r="E301" i="2"/>
  <c r="E299" i="2" s="1"/>
  <c r="D301" i="2"/>
  <c r="D299" i="2" s="1"/>
  <c r="C301" i="2"/>
  <c r="C299" i="2" s="1"/>
  <c r="N293" i="2"/>
  <c r="N291" i="2" s="1"/>
  <c r="M293" i="2"/>
  <c r="M291" i="2" s="1"/>
  <c r="L293" i="2"/>
  <c r="L291" i="2" s="1"/>
  <c r="K293" i="2"/>
  <c r="K291" i="2" s="1"/>
  <c r="J293" i="2"/>
  <c r="J291" i="2" s="1"/>
  <c r="I293" i="2"/>
  <c r="I291" i="2" s="1"/>
  <c r="H293" i="2"/>
  <c r="H291" i="2" s="1"/>
  <c r="G293" i="2"/>
  <c r="G291" i="2" s="1"/>
  <c r="F293" i="2"/>
  <c r="F291" i="2" s="1"/>
  <c r="E293" i="2"/>
  <c r="E291" i="2" s="1"/>
  <c r="D293" i="2"/>
  <c r="D291" i="2" s="1"/>
  <c r="C293" i="2"/>
  <c r="C291" i="2" s="1"/>
  <c r="N287" i="2"/>
  <c r="N285" i="2" s="1"/>
  <c r="M287" i="2"/>
  <c r="M285" i="2" s="1"/>
  <c r="L287" i="2"/>
  <c r="L285" i="2" s="1"/>
  <c r="K287" i="2"/>
  <c r="K285" i="2" s="1"/>
  <c r="J287" i="2"/>
  <c r="J285" i="2" s="1"/>
  <c r="I287" i="2"/>
  <c r="I285" i="2" s="1"/>
  <c r="H287" i="2"/>
  <c r="H285" i="2" s="1"/>
  <c r="G287" i="2"/>
  <c r="G285" i="2" s="1"/>
  <c r="F287" i="2"/>
  <c r="F285" i="2" s="1"/>
  <c r="E287" i="2"/>
  <c r="E285" i="2" s="1"/>
  <c r="D287" i="2"/>
  <c r="D285" i="2" s="1"/>
  <c r="C287" i="2"/>
  <c r="C285" i="2" s="1"/>
  <c r="N279" i="2"/>
  <c r="N277" i="2" s="1"/>
  <c r="N275" i="2" s="1"/>
  <c r="M279" i="2"/>
  <c r="M277" i="2" s="1"/>
  <c r="M275" i="2" s="1"/>
  <c r="L279" i="2"/>
  <c r="L277" i="2" s="1"/>
  <c r="L275" i="2" s="1"/>
  <c r="K279" i="2"/>
  <c r="K277" i="2" s="1"/>
  <c r="K275" i="2" s="1"/>
  <c r="J279" i="2"/>
  <c r="J277" i="2" s="1"/>
  <c r="J275" i="2" s="1"/>
  <c r="I279" i="2"/>
  <c r="I277" i="2" s="1"/>
  <c r="I275" i="2" s="1"/>
  <c r="H279" i="2"/>
  <c r="H277" i="2" s="1"/>
  <c r="H275" i="2" s="1"/>
  <c r="G279" i="2"/>
  <c r="G277" i="2" s="1"/>
  <c r="G275" i="2" s="1"/>
  <c r="F279" i="2"/>
  <c r="F277" i="2" s="1"/>
  <c r="F275" i="2" s="1"/>
  <c r="E279" i="2"/>
  <c r="E277" i="2" s="1"/>
  <c r="E275" i="2" s="1"/>
  <c r="D279" i="2"/>
  <c r="D277" i="2" s="1"/>
  <c r="D275" i="2" s="1"/>
  <c r="C279" i="2"/>
  <c r="C277" i="2" s="1"/>
  <c r="C275" i="2" s="1"/>
  <c r="N268" i="2"/>
  <c r="N266" i="2" s="1"/>
  <c r="N264" i="2" s="1"/>
  <c r="M268" i="2"/>
  <c r="M266" i="2" s="1"/>
  <c r="M264" i="2" s="1"/>
  <c r="L268" i="2"/>
  <c r="L266" i="2" s="1"/>
  <c r="L264" i="2" s="1"/>
  <c r="K268" i="2"/>
  <c r="K266" i="2" s="1"/>
  <c r="K264" i="2" s="1"/>
  <c r="J268" i="2"/>
  <c r="J266" i="2" s="1"/>
  <c r="J264" i="2" s="1"/>
  <c r="I268" i="2"/>
  <c r="I266" i="2" s="1"/>
  <c r="I264" i="2" s="1"/>
  <c r="H268" i="2"/>
  <c r="H266" i="2" s="1"/>
  <c r="H264" i="2" s="1"/>
  <c r="G268" i="2"/>
  <c r="G266" i="2" s="1"/>
  <c r="G264" i="2" s="1"/>
  <c r="F268" i="2"/>
  <c r="F266" i="2" s="1"/>
  <c r="F264" i="2" s="1"/>
  <c r="E268" i="2"/>
  <c r="E266" i="2" s="1"/>
  <c r="E264" i="2" s="1"/>
  <c r="D268" i="2"/>
  <c r="D266" i="2" s="1"/>
  <c r="D264" i="2" s="1"/>
  <c r="C268" i="2"/>
  <c r="C266" i="2" s="1"/>
  <c r="C264" i="2" s="1"/>
  <c r="N260" i="2"/>
  <c r="N258" i="2" s="1"/>
  <c r="M260" i="2"/>
  <c r="M258" i="2" s="1"/>
  <c r="L260" i="2"/>
  <c r="L258" i="2" s="1"/>
  <c r="K260" i="2"/>
  <c r="K258" i="2" s="1"/>
  <c r="J260" i="2"/>
  <c r="J258" i="2" s="1"/>
  <c r="I260" i="2"/>
  <c r="I258" i="2" s="1"/>
  <c r="H260" i="2"/>
  <c r="H258" i="2" s="1"/>
  <c r="G260" i="2"/>
  <c r="G258" i="2" s="1"/>
  <c r="F260" i="2"/>
  <c r="F258" i="2" s="1"/>
  <c r="E260" i="2"/>
  <c r="E258" i="2" s="1"/>
  <c r="D260" i="2"/>
  <c r="D258" i="2" s="1"/>
  <c r="C260" i="2"/>
  <c r="C258" i="2" s="1"/>
  <c r="N253" i="2"/>
  <c r="N251" i="2" s="1"/>
  <c r="M253" i="2"/>
  <c r="M251" i="2" s="1"/>
  <c r="L253" i="2"/>
  <c r="L251" i="2" s="1"/>
  <c r="K253" i="2"/>
  <c r="K251" i="2" s="1"/>
  <c r="J253" i="2"/>
  <c r="J251" i="2" s="1"/>
  <c r="I253" i="2"/>
  <c r="I251" i="2" s="1"/>
  <c r="H253" i="2"/>
  <c r="H251" i="2" s="1"/>
  <c r="G253" i="2"/>
  <c r="G251" i="2" s="1"/>
  <c r="F253" i="2"/>
  <c r="F251" i="2" s="1"/>
  <c r="E253" i="2"/>
  <c r="E251" i="2" s="1"/>
  <c r="D253" i="2"/>
  <c r="D251" i="2" s="1"/>
  <c r="C253" i="2"/>
  <c r="C251" i="2" s="1"/>
  <c r="N245" i="2"/>
  <c r="N243" i="2" s="1"/>
  <c r="M245" i="2"/>
  <c r="M243" i="2" s="1"/>
  <c r="L245" i="2"/>
  <c r="L243" i="2" s="1"/>
  <c r="K245" i="2"/>
  <c r="K243" i="2" s="1"/>
  <c r="J245" i="2"/>
  <c r="J243" i="2" s="1"/>
  <c r="I245" i="2"/>
  <c r="I243" i="2" s="1"/>
  <c r="H245" i="2"/>
  <c r="H243" i="2" s="1"/>
  <c r="G245" i="2"/>
  <c r="G243" i="2" s="1"/>
  <c r="F245" i="2"/>
  <c r="F243" i="2" s="1"/>
  <c r="E245" i="2"/>
  <c r="E243" i="2" s="1"/>
  <c r="D245" i="2"/>
  <c r="D243" i="2" s="1"/>
  <c r="C245" i="2"/>
  <c r="C243" i="2" s="1"/>
  <c r="N239" i="2"/>
  <c r="N237" i="2" s="1"/>
  <c r="M239" i="2"/>
  <c r="M237" i="2" s="1"/>
  <c r="L239" i="2"/>
  <c r="L237" i="2" s="1"/>
  <c r="K239" i="2"/>
  <c r="K237" i="2" s="1"/>
  <c r="J239" i="2"/>
  <c r="J237" i="2" s="1"/>
  <c r="I239" i="2"/>
  <c r="I237" i="2" s="1"/>
  <c r="H239" i="2"/>
  <c r="H237" i="2" s="1"/>
  <c r="G239" i="2"/>
  <c r="G237" i="2" s="1"/>
  <c r="F239" i="2"/>
  <c r="F237" i="2" s="1"/>
  <c r="E239" i="2"/>
  <c r="E237" i="2" s="1"/>
  <c r="D239" i="2"/>
  <c r="D237" i="2" s="1"/>
  <c r="C239" i="2"/>
  <c r="C237" i="2" s="1"/>
  <c r="N231" i="2"/>
  <c r="N229" i="2" s="1"/>
  <c r="M231" i="2"/>
  <c r="M229" i="2" s="1"/>
  <c r="L231" i="2"/>
  <c r="L229" i="2" s="1"/>
  <c r="K231" i="2"/>
  <c r="K229" i="2" s="1"/>
  <c r="J231" i="2"/>
  <c r="J229" i="2" s="1"/>
  <c r="I231" i="2"/>
  <c r="I229" i="2" s="1"/>
  <c r="H231" i="2"/>
  <c r="H229" i="2" s="1"/>
  <c r="G231" i="2"/>
  <c r="G229" i="2" s="1"/>
  <c r="F231" i="2"/>
  <c r="F229" i="2" s="1"/>
  <c r="E231" i="2"/>
  <c r="E229" i="2" s="1"/>
  <c r="D231" i="2"/>
  <c r="D229" i="2" s="1"/>
  <c r="C231" i="2"/>
  <c r="C229" i="2" s="1"/>
  <c r="N225" i="2"/>
  <c r="N223" i="2" s="1"/>
  <c r="M225" i="2"/>
  <c r="M223" i="2" s="1"/>
  <c r="L225" i="2"/>
  <c r="L223" i="2" s="1"/>
  <c r="K225" i="2"/>
  <c r="K223" i="2" s="1"/>
  <c r="J225" i="2"/>
  <c r="J223" i="2" s="1"/>
  <c r="I225" i="2"/>
  <c r="I223" i="2" s="1"/>
  <c r="H225" i="2"/>
  <c r="H223" i="2" s="1"/>
  <c r="G225" i="2"/>
  <c r="G223" i="2" s="1"/>
  <c r="F225" i="2"/>
  <c r="F223" i="2" s="1"/>
  <c r="E225" i="2"/>
  <c r="E223" i="2" s="1"/>
  <c r="D225" i="2"/>
  <c r="D223" i="2" s="1"/>
  <c r="C225" i="2"/>
  <c r="C223" i="2" s="1"/>
  <c r="N214" i="2"/>
  <c r="N212" i="2" s="1"/>
  <c r="M214" i="2"/>
  <c r="M212" i="2" s="1"/>
  <c r="L214" i="2"/>
  <c r="L212" i="2" s="1"/>
  <c r="K214" i="2"/>
  <c r="K212" i="2" s="1"/>
  <c r="J214" i="2"/>
  <c r="J212" i="2" s="1"/>
  <c r="I214" i="2"/>
  <c r="I212" i="2" s="1"/>
  <c r="H214" i="2"/>
  <c r="H212" i="2" s="1"/>
  <c r="G214" i="2"/>
  <c r="G212" i="2" s="1"/>
  <c r="F214" i="2"/>
  <c r="F212" i="2" s="1"/>
  <c r="E214" i="2"/>
  <c r="E212" i="2" s="1"/>
  <c r="D214" i="2"/>
  <c r="D212" i="2" s="1"/>
  <c r="C214" i="2"/>
  <c r="C212" i="2" s="1"/>
  <c r="N207" i="2"/>
  <c r="N205" i="2" s="1"/>
  <c r="M207" i="2"/>
  <c r="M205" i="2" s="1"/>
  <c r="L207" i="2"/>
  <c r="L205" i="2" s="1"/>
  <c r="K207" i="2"/>
  <c r="K205" i="2" s="1"/>
  <c r="J207" i="2"/>
  <c r="J205" i="2" s="1"/>
  <c r="I207" i="2"/>
  <c r="I205" i="2" s="1"/>
  <c r="H207" i="2"/>
  <c r="H205" i="2" s="1"/>
  <c r="G207" i="2"/>
  <c r="G205" i="2" s="1"/>
  <c r="F207" i="2"/>
  <c r="F205" i="2" s="1"/>
  <c r="E207" i="2"/>
  <c r="E205" i="2" s="1"/>
  <c r="D207" i="2"/>
  <c r="D205" i="2" s="1"/>
  <c r="C207" i="2"/>
  <c r="C205" i="2" s="1"/>
  <c r="N199" i="2"/>
  <c r="N197" i="2" s="1"/>
  <c r="M199" i="2"/>
  <c r="M197" i="2" s="1"/>
  <c r="L199" i="2"/>
  <c r="L197" i="2" s="1"/>
  <c r="K199" i="2"/>
  <c r="K197" i="2" s="1"/>
  <c r="J199" i="2"/>
  <c r="J197" i="2" s="1"/>
  <c r="I199" i="2"/>
  <c r="I197" i="2" s="1"/>
  <c r="H199" i="2"/>
  <c r="H197" i="2" s="1"/>
  <c r="G199" i="2"/>
  <c r="G197" i="2" s="1"/>
  <c r="F199" i="2"/>
  <c r="F197" i="2" s="1"/>
  <c r="E199" i="2"/>
  <c r="E197" i="2" s="1"/>
  <c r="D199" i="2"/>
  <c r="D197" i="2" s="1"/>
  <c r="C199" i="2"/>
  <c r="C197" i="2" s="1"/>
  <c r="N193" i="2"/>
  <c r="M193" i="2"/>
  <c r="L193" i="2"/>
  <c r="K193" i="2"/>
  <c r="J193" i="2"/>
  <c r="I193" i="2"/>
  <c r="H193" i="2"/>
  <c r="G193" i="2"/>
  <c r="F193" i="2"/>
  <c r="E193" i="2"/>
  <c r="D193" i="2"/>
  <c r="C193" i="2"/>
  <c r="N189" i="2"/>
  <c r="M189" i="2"/>
  <c r="L189" i="2"/>
  <c r="K189" i="2"/>
  <c r="J189" i="2"/>
  <c r="I189" i="2"/>
  <c r="H189" i="2"/>
  <c r="G189" i="2"/>
  <c r="F189" i="2"/>
  <c r="E189" i="2"/>
  <c r="D189" i="2"/>
  <c r="C189" i="2"/>
  <c r="N185" i="2"/>
  <c r="M185" i="2"/>
  <c r="L185" i="2"/>
  <c r="K185" i="2"/>
  <c r="J185" i="2"/>
  <c r="I185" i="2"/>
  <c r="H185" i="2"/>
  <c r="G185" i="2"/>
  <c r="F185" i="2"/>
  <c r="E185" i="2"/>
  <c r="D185" i="2"/>
  <c r="C185" i="2"/>
  <c r="N180" i="2"/>
  <c r="M180" i="2"/>
  <c r="L180" i="2"/>
  <c r="K180" i="2"/>
  <c r="J180" i="2"/>
  <c r="I180" i="2"/>
  <c r="H180" i="2"/>
  <c r="G180" i="2"/>
  <c r="F180" i="2"/>
  <c r="E180" i="2"/>
  <c r="D180" i="2"/>
  <c r="C180" i="2"/>
  <c r="N174" i="2"/>
  <c r="N172" i="2" s="1"/>
  <c r="M174" i="2"/>
  <c r="M172" i="2" s="1"/>
  <c r="L174" i="2"/>
  <c r="L172" i="2" s="1"/>
  <c r="K174" i="2"/>
  <c r="K172" i="2" s="1"/>
  <c r="J174" i="2"/>
  <c r="J172" i="2" s="1"/>
  <c r="I174" i="2"/>
  <c r="I172" i="2" s="1"/>
  <c r="H174" i="2"/>
  <c r="H172" i="2" s="1"/>
  <c r="G174" i="2"/>
  <c r="G172" i="2" s="1"/>
  <c r="F174" i="2"/>
  <c r="F172" i="2" s="1"/>
  <c r="E174" i="2"/>
  <c r="E172" i="2" s="1"/>
  <c r="D174" i="2"/>
  <c r="D172" i="2" s="1"/>
  <c r="C174" i="2"/>
  <c r="C172" i="2" s="1"/>
  <c r="N161" i="2"/>
  <c r="N159" i="2" s="1"/>
  <c r="N157" i="2" s="1"/>
  <c r="M161" i="2"/>
  <c r="M159" i="2" s="1"/>
  <c r="M157" i="2" s="1"/>
  <c r="L161" i="2"/>
  <c r="L159" i="2" s="1"/>
  <c r="L157" i="2" s="1"/>
  <c r="K161" i="2"/>
  <c r="K159" i="2" s="1"/>
  <c r="K157" i="2" s="1"/>
  <c r="J161" i="2"/>
  <c r="J159" i="2" s="1"/>
  <c r="J157" i="2" s="1"/>
  <c r="I161" i="2"/>
  <c r="I159" i="2" s="1"/>
  <c r="I157" i="2" s="1"/>
  <c r="H161" i="2"/>
  <c r="H159" i="2" s="1"/>
  <c r="H157" i="2" s="1"/>
  <c r="G161" i="2"/>
  <c r="G159" i="2" s="1"/>
  <c r="G157" i="2" s="1"/>
  <c r="F161" i="2"/>
  <c r="F159" i="2" s="1"/>
  <c r="F157" i="2" s="1"/>
  <c r="E161" i="2"/>
  <c r="E159" i="2" s="1"/>
  <c r="E157" i="2" s="1"/>
  <c r="D161" i="2"/>
  <c r="D159" i="2" s="1"/>
  <c r="D157" i="2" s="1"/>
  <c r="C161" i="2"/>
  <c r="C159" i="2" s="1"/>
  <c r="C157" i="2" s="1"/>
  <c r="N150" i="2"/>
  <c r="N148" i="2" s="1"/>
  <c r="N146" i="2" s="1"/>
  <c r="M150" i="2"/>
  <c r="M148" i="2" s="1"/>
  <c r="M146" i="2" s="1"/>
  <c r="L150" i="2"/>
  <c r="L148" i="2" s="1"/>
  <c r="L146" i="2" s="1"/>
  <c r="K150" i="2"/>
  <c r="K148" i="2" s="1"/>
  <c r="K146" i="2" s="1"/>
  <c r="J150" i="2"/>
  <c r="J148" i="2" s="1"/>
  <c r="J146" i="2" s="1"/>
  <c r="I150" i="2"/>
  <c r="I148" i="2" s="1"/>
  <c r="I146" i="2" s="1"/>
  <c r="H150" i="2"/>
  <c r="H148" i="2" s="1"/>
  <c r="H146" i="2" s="1"/>
  <c r="G150" i="2"/>
  <c r="G148" i="2" s="1"/>
  <c r="G146" i="2" s="1"/>
  <c r="F150" i="2"/>
  <c r="F148" i="2" s="1"/>
  <c r="F146" i="2" s="1"/>
  <c r="E150" i="2"/>
  <c r="E148" i="2" s="1"/>
  <c r="E146" i="2" s="1"/>
  <c r="D150" i="2"/>
  <c r="D148" i="2" s="1"/>
  <c r="D146" i="2" s="1"/>
  <c r="C150" i="2"/>
  <c r="C148" i="2" s="1"/>
  <c r="C146" i="2" s="1"/>
  <c r="N141" i="2"/>
  <c r="N134" i="2" s="1"/>
  <c r="M141" i="2"/>
  <c r="M134" i="2" s="1"/>
  <c r="L141" i="2"/>
  <c r="L134" i="2" s="1"/>
  <c r="K141" i="2"/>
  <c r="K134" i="2" s="1"/>
  <c r="J141" i="2"/>
  <c r="J134" i="2" s="1"/>
  <c r="I141" i="2"/>
  <c r="I134" i="2" s="1"/>
  <c r="H141" i="2"/>
  <c r="H134" i="2" s="1"/>
  <c r="G141" i="2"/>
  <c r="G134" i="2" s="1"/>
  <c r="F141" i="2"/>
  <c r="F134" i="2" s="1"/>
  <c r="E141" i="2"/>
  <c r="E134" i="2" s="1"/>
  <c r="D141" i="2"/>
  <c r="D134" i="2" s="1"/>
  <c r="C141" i="2"/>
  <c r="C134" i="2" s="1"/>
  <c r="N130" i="2"/>
  <c r="N128" i="2" s="1"/>
  <c r="M130" i="2"/>
  <c r="M128" i="2" s="1"/>
  <c r="L130" i="2"/>
  <c r="L128" i="2" s="1"/>
  <c r="K130" i="2"/>
  <c r="K128" i="2" s="1"/>
  <c r="J130" i="2"/>
  <c r="J128" i="2" s="1"/>
  <c r="I130" i="2"/>
  <c r="I128" i="2" s="1"/>
  <c r="H130" i="2"/>
  <c r="H128" i="2" s="1"/>
  <c r="G130" i="2"/>
  <c r="G128" i="2" s="1"/>
  <c r="F130" i="2"/>
  <c r="F128" i="2" s="1"/>
  <c r="E130" i="2"/>
  <c r="E128" i="2" s="1"/>
  <c r="D130" i="2"/>
  <c r="D128" i="2" s="1"/>
  <c r="C130" i="2"/>
  <c r="C128" i="2" s="1"/>
  <c r="N121" i="2"/>
  <c r="N119" i="2" s="1"/>
  <c r="M121" i="2"/>
  <c r="M119" i="2" s="1"/>
  <c r="L121" i="2"/>
  <c r="L119" i="2" s="1"/>
  <c r="K121" i="2"/>
  <c r="K119" i="2" s="1"/>
  <c r="J121" i="2"/>
  <c r="J119" i="2" s="1"/>
  <c r="I121" i="2"/>
  <c r="I119" i="2" s="1"/>
  <c r="H121" i="2"/>
  <c r="H119" i="2" s="1"/>
  <c r="G121" i="2"/>
  <c r="G119" i="2" s="1"/>
  <c r="F121" i="2"/>
  <c r="F119" i="2" s="1"/>
  <c r="E121" i="2"/>
  <c r="E119" i="2" s="1"/>
  <c r="D121" i="2"/>
  <c r="D119" i="2" s="1"/>
  <c r="C121" i="2"/>
  <c r="C119" i="2" s="1"/>
  <c r="N115" i="2"/>
  <c r="N113" i="2" s="1"/>
  <c r="M115" i="2"/>
  <c r="M113" i="2" s="1"/>
  <c r="L115" i="2"/>
  <c r="L113" i="2" s="1"/>
  <c r="K115" i="2"/>
  <c r="K113" i="2" s="1"/>
  <c r="J115" i="2"/>
  <c r="J113" i="2" s="1"/>
  <c r="I115" i="2"/>
  <c r="I113" i="2" s="1"/>
  <c r="H115" i="2"/>
  <c r="H113" i="2" s="1"/>
  <c r="G115" i="2"/>
  <c r="G113" i="2" s="1"/>
  <c r="F115" i="2"/>
  <c r="F113" i="2" s="1"/>
  <c r="E115" i="2"/>
  <c r="E113" i="2" s="1"/>
  <c r="D115" i="2"/>
  <c r="D113" i="2" s="1"/>
  <c r="C115" i="2"/>
  <c r="C113" i="2" s="1"/>
  <c r="N108" i="2"/>
  <c r="D108" i="2"/>
  <c r="N104" i="2"/>
  <c r="N102" i="2" s="1"/>
  <c r="M104" i="2"/>
  <c r="M102" i="2" s="1"/>
  <c r="L104" i="2"/>
  <c r="L102" i="2" s="1"/>
  <c r="K104" i="2"/>
  <c r="K102" i="2" s="1"/>
  <c r="J104" i="2"/>
  <c r="J102" i="2" s="1"/>
  <c r="I104" i="2"/>
  <c r="I102" i="2" s="1"/>
  <c r="H104" i="2"/>
  <c r="H102" i="2" s="1"/>
  <c r="G104" i="2"/>
  <c r="G102" i="2" s="1"/>
  <c r="F104" i="2"/>
  <c r="F102" i="2" s="1"/>
  <c r="E104" i="2"/>
  <c r="E102" i="2" s="1"/>
  <c r="D104" i="2"/>
  <c r="D102" i="2" s="1"/>
  <c r="C104" i="2"/>
  <c r="C102" i="2" s="1"/>
  <c r="N97" i="2"/>
  <c r="N95" i="2" s="1"/>
  <c r="M97" i="2"/>
  <c r="M95" i="2" s="1"/>
  <c r="L97" i="2"/>
  <c r="L95" i="2" s="1"/>
  <c r="K97" i="2"/>
  <c r="K95" i="2" s="1"/>
  <c r="J97" i="2"/>
  <c r="J95" i="2" s="1"/>
  <c r="I97" i="2"/>
  <c r="I95" i="2" s="1"/>
  <c r="H97" i="2"/>
  <c r="H95" i="2" s="1"/>
  <c r="G97" i="2"/>
  <c r="G95" i="2" s="1"/>
  <c r="F97" i="2"/>
  <c r="F95" i="2" s="1"/>
  <c r="E97" i="2"/>
  <c r="E95" i="2" s="1"/>
  <c r="D97" i="2"/>
  <c r="D95" i="2" s="1"/>
  <c r="C97" i="2"/>
  <c r="C95" i="2" s="1"/>
  <c r="N85" i="2"/>
  <c r="M85" i="2"/>
  <c r="L85" i="2"/>
  <c r="K85" i="2"/>
  <c r="J85" i="2"/>
  <c r="I85" i="2"/>
  <c r="H85" i="2"/>
  <c r="G85" i="2"/>
  <c r="F85" i="2"/>
  <c r="E85" i="2"/>
  <c r="D85" i="2"/>
  <c r="C85" i="2"/>
  <c r="N81" i="2"/>
  <c r="M81" i="2"/>
  <c r="L81" i="2"/>
  <c r="K81" i="2"/>
  <c r="J81" i="2"/>
  <c r="I81" i="2"/>
  <c r="H81" i="2"/>
  <c r="G81" i="2"/>
  <c r="F81" i="2"/>
  <c r="E81" i="2"/>
  <c r="D81" i="2"/>
  <c r="C81" i="2"/>
  <c r="N77" i="2"/>
  <c r="M77" i="2"/>
  <c r="L77" i="2"/>
  <c r="K77" i="2"/>
  <c r="J77" i="2"/>
  <c r="I77" i="2"/>
  <c r="H77" i="2"/>
  <c r="G77" i="2"/>
  <c r="F77" i="2"/>
  <c r="E77" i="2"/>
  <c r="D77" i="2"/>
  <c r="C77" i="2"/>
  <c r="N70" i="2"/>
  <c r="N68" i="2" s="1"/>
  <c r="M70" i="2"/>
  <c r="M68" i="2" s="1"/>
  <c r="L70" i="2"/>
  <c r="L68" i="2" s="1"/>
  <c r="K70" i="2"/>
  <c r="K68" i="2" s="1"/>
  <c r="J70" i="2"/>
  <c r="J68" i="2" s="1"/>
  <c r="I70" i="2"/>
  <c r="I68" i="2" s="1"/>
  <c r="H70" i="2"/>
  <c r="H68" i="2" s="1"/>
  <c r="G70" i="2"/>
  <c r="G68" i="2" s="1"/>
  <c r="F70" i="2"/>
  <c r="F68" i="2" s="1"/>
  <c r="E70" i="2"/>
  <c r="E68" i="2" s="1"/>
  <c r="D70" i="2"/>
  <c r="D68" i="2" s="1"/>
  <c r="C70" i="2"/>
  <c r="C68" i="2" s="1"/>
  <c r="N62" i="2"/>
  <c r="N60" i="2" s="1"/>
  <c r="N58" i="2" s="1"/>
  <c r="M62" i="2"/>
  <c r="M60" i="2" s="1"/>
  <c r="M58" i="2" s="1"/>
  <c r="L62" i="2"/>
  <c r="L60" i="2" s="1"/>
  <c r="L58" i="2" s="1"/>
  <c r="K62" i="2"/>
  <c r="K60" i="2" s="1"/>
  <c r="K58" i="2" s="1"/>
  <c r="J62" i="2"/>
  <c r="J60" i="2" s="1"/>
  <c r="J58" i="2" s="1"/>
  <c r="I62" i="2"/>
  <c r="I60" i="2" s="1"/>
  <c r="I58" i="2" s="1"/>
  <c r="H62" i="2"/>
  <c r="H60" i="2" s="1"/>
  <c r="H58" i="2" s="1"/>
  <c r="G62" i="2"/>
  <c r="G60" i="2" s="1"/>
  <c r="G58" i="2" s="1"/>
  <c r="F62" i="2"/>
  <c r="F60" i="2" s="1"/>
  <c r="F58" i="2" s="1"/>
  <c r="E62" i="2"/>
  <c r="E60" i="2" s="1"/>
  <c r="E58" i="2" s="1"/>
  <c r="D62" i="2"/>
  <c r="D60" i="2" s="1"/>
  <c r="D58" i="2" s="1"/>
  <c r="C62" i="2"/>
  <c r="C60" i="2" s="1"/>
  <c r="C58" i="2" s="1"/>
  <c r="N53" i="2"/>
  <c r="N51" i="2" s="1"/>
  <c r="N49" i="2" s="1"/>
  <c r="M53" i="2"/>
  <c r="M51" i="2" s="1"/>
  <c r="M49" i="2" s="1"/>
  <c r="L53" i="2"/>
  <c r="L51" i="2" s="1"/>
  <c r="L49" i="2" s="1"/>
  <c r="K53" i="2"/>
  <c r="K51" i="2" s="1"/>
  <c r="K49" i="2" s="1"/>
  <c r="J53" i="2"/>
  <c r="J51" i="2" s="1"/>
  <c r="J49" i="2" s="1"/>
  <c r="I53" i="2"/>
  <c r="I51" i="2" s="1"/>
  <c r="I49" i="2" s="1"/>
  <c r="H53" i="2"/>
  <c r="H51" i="2" s="1"/>
  <c r="H49" i="2" s="1"/>
  <c r="G53" i="2"/>
  <c r="G51" i="2" s="1"/>
  <c r="G49" i="2" s="1"/>
  <c r="F53" i="2"/>
  <c r="F51" i="2" s="1"/>
  <c r="F49" i="2" s="1"/>
  <c r="E53" i="2"/>
  <c r="E51" i="2" s="1"/>
  <c r="E49" i="2" s="1"/>
  <c r="D53" i="2"/>
  <c r="D51" i="2" s="1"/>
  <c r="D49" i="2" s="1"/>
  <c r="C53" i="2"/>
  <c r="C51" i="2" s="1"/>
  <c r="C49" i="2" s="1"/>
  <c r="N41" i="2"/>
  <c r="N39" i="2" s="1"/>
  <c r="M41" i="2"/>
  <c r="M39" i="2" s="1"/>
  <c r="L41" i="2"/>
  <c r="L39" i="2" s="1"/>
  <c r="K41" i="2"/>
  <c r="K39" i="2" s="1"/>
  <c r="J41" i="2"/>
  <c r="J39" i="2" s="1"/>
  <c r="I41" i="2"/>
  <c r="I39" i="2" s="1"/>
  <c r="H41" i="2"/>
  <c r="H39" i="2" s="1"/>
  <c r="G41" i="2"/>
  <c r="G39" i="2" s="1"/>
  <c r="F41" i="2"/>
  <c r="F39" i="2" s="1"/>
  <c r="E41" i="2"/>
  <c r="E39" i="2" s="1"/>
  <c r="D41" i="2"/>
  <c r="D39" i="2" s="1"/>
  <c r="C41" i="2"/>
  <c r="C39" i="2" s="1"/>
  <c r="N32" i="2"/>
  <c r="N30" i="2" s="1"/>
  <c r="M32" i="2"/>
  <c r="M30" i="2" s="1"/>
  <c r="L32" i="2"/>
  <c r="L30" i="2" s="1"/>
  <c r="K32" i="2"/>
  <c r="K30" i="2" s="1"/>
  <c r="J32" i="2"/>
  <c r="J30" i="2" s="1"/>
  <c r="I32" i="2"/>
  <c r="I30" i="2" s="1"/>
  <c r="H32" i="2"/>
  <c r="H30" i="2" s="1"/>
  <c r="G32" i="2"/>
  <c r="G30" i="2" s="1"/>
  <c r="F32" i="2"/>
  <c r="F30" i="2" s="1"/>
  <c r="E32" i="2"/>
  <c r="E30" i="2" s="1"/>
  <c r="D32" i="2"/>
  <c r="D30" i="2" s="1"/>
  <c r="C32" i="2"/>
  <c r="C30" i="2" s="1"/>
  <c r="N25" i="2"/>
  <c r="N23" i="2" s="1"/>
  <c r="M25" i="2"/>
  <c r="M23" i="2" s="1"/>
  <c r="L25" i="2"/>
  <c r="L23" i="2" s="1"/>
  <c r="K25" i="2"/>
  <c r="K23" i="2" s="1"/>
  <c r="J25" i="2"/>
  <c r="J23" i="2" s="1"/>
  <c r="I25" i="2"/>
  <c r="I23" i="2" s="1"/>
  <c r="H25" i="2"/>
  <c r="H23" i="2" s="1"/>
  <c r="G25" i="2"/>
  <c r="G23" i="2" s="1"/>
  <c r="F25" i="2"/>
  <c r="F23" i="2" s="1"/>
  <c r="E25" i="2"/>
  <c r="E23" i="2" s="1"/>
  <c r="D25" i="2"/>
  <c r="D23" i="2" s="1"/>
  <c r="C25" i="2"/>
  <c r="C23" i="2" s="1"/>
  <c r="N17" i="2"/>
  <c r="N15" i="2" s="1"/>
  <c r="M17" i="2"/>
  <c r="L17" i="2"/>
  <c r="K17" i="2"/>
  <c r="K15" i="2" s="1"/>
  <c r="J17" i="2"/>
  <c r="J15" i="2" s="1"/>
  <c r="I17" i="2"/>
  <c r="I15" i="2" s="1"/>
  <c r="H17" i="2"/>
  <c r="H15" i="2" s="1"/>
  <c r="G17" i="2"/>
  <c r="G15" i="2" s="1"/>
  <c r="F17" i="2"/>
  <c r="F15" i="2" s="1"/>
  <c r="E17" i="2"/>
  <c r="D17" i="2"/>
  <c r="C17" i="2"/>
  <c r="C15" i="2" s="1"/>
  <c r="N11" i="2"/>
  <c r="N9" i="2" s="1"/>
  <c r="M11" i="2"/>
  <c r="M9" i="2" s="1"/>
  <c r="L11" i="2"/>
  <c r="L9" i="2" s="1"/>
  <c r="K11" i="2"/>
  <c r="K9" i="2" s="1"/>
  <c r="J11" i="2"/>
  <c r="I11" i="2"/>
  <c r="H11" i="2"/>
  <c r="H9" i="2" s="1"/>
  <c r="G11" i="2"/>
  <c r="G9" i="2" s="1"/>
  <c r="F11" i="2"/>
  <c r="F9" i="2" s="1"/>
  <c r="E11" i="2"/>
  <c r="E9" i="2" s="1"/>
  <c r="D11" i="2"/>
  <c r="D9" i="2" s="1"/>
  <c r="C11" i="2"/>
  <c r="C9" i="2" s="1"/>
  <c r="H262" i="1"/>
  <c r="G262" i="1"/>
  <c r="I262" i="1"/>
  <c r="J262" i="1"/>
  <c r="K262" i="1"/>
  <c r="L262" i="1"/>
  <c r="M262" i="1"/>
  <c r="N262" i="1"/>
  <c r="O262" i="1"/>
  <c r="P262" i="1"/>
  <c r="O304" i="1" l="1"/>
  <c r="K304" i="1"/>
  <c r="I304" i="1"/>
  <c r="M304" i="1"/>
  <c r="I221" i="2"/>
  <c r="N235" i="2"/>
  <c r="K382" i="2"/>
  <c r="D297" i="2"/>
  <c r="L297" i="2"/>
  <c r="D448" i="2"/>
  <c r="D446" i="2" s="1"/>
  <c r="D433" i="2" s="1"/>
  <c r="D662" i="2" s="1"/>
  <c r="C448" i="2"/>
  <c r="C446" i="2" s="1"/>
  <c r="C433" i="2" s="1"/>
  <c r="C662" i="2" s="1"/>
  <c r="M297" i="2"/>
  <c r="H413" i="2"/>
  <c r="N570" i="2"/>
  <c r="N568" i="2" s="1"/>
  <c r="I361" i="2"/>
  <c r="C361" i="2"/>
  <c r="C359" i="2" s="1"/>
  <c r="K361" i="2"/>
  <c r="K359" i="2" s="1"/>
  <c r="F283" i="2"/>
  <c r="C283" i="2"/>
  <c r="M249" i="2"/>
  <c r="H221" i="2"/>
  <c r="H75" i="2"/>
  <c r="H66" i="2" s="1"/>
  <c r="H46" i="2" s="1"/>
  <c r="H656" i="2" s="1"/>
  <c r="N178" i="2"/>
  <c r="N170" i="2" s="1"/>
  <c r="C221" i="2"/>
  <c r="L361" i="2"/>
  <c r="L359" i="2" s="1"/>
  <c r="J448" i="2"/>
  <c r="J446" i="2" s="1"/>
  <c r="J433" i="2" s="1"/>
  <c r="J662" i="2" s="1"/>
  <c r="D7" i="2"/>
  <c r="C93" i="2"/>
  <c r="C90" i="2" s="1"/>
  <c r="C297" i="2"/>
  <c r="K297" i="2"/>
  <c r="J297" i="2"/>
  <c r="J517" i="2"/>
  <c r="J514" i="2" s="1"/>
  <c r="J663" i="2" s="1"/>
  <c r="C517" i="2"/>
  <c r="C514" i="2" s="1"/>
  <c r="C663" i="2" s="1"/>
  <c r="I7" i="2"/>
  <c r="I4" i="2" s="1"/>
  <c r="I655" i="2" s="1"/>
  <c r="N283" i="2"/>
  <c r="J312" i="2"/>
  <c r="L75" i="2"/>
  <c r="L66" i="2" s="1"/>
  <c r="L46" i="2" s="1"/>
  <c r="L656" i="2" s="1"/>
  <c r="F448" i="2"/>
  <c r="F446" i="2" s="1"/>
  <c r="F433" i="2" s="1"/>
  <c r="F662" i="2" s="1"/>
  <c r="K7" i="2"/>
  <c r="K75" i="2"/>
  <c r="K66" i="2" s="1"/>
  <c r="K46" i="2" s="1"/>
  <c r="K656" i="2" s="1"/>
  <c r="M178" i="2"/>
  <c r="M170" i="2" s="1"/>
  <c r="J203" i="2"/>
  <c r="D249" i="2"/>
  <c r="L249" i="2"/>
  <c r="N249" i="2"/>
  <c r="G297" i="2"/>
  <c r="G413" i="2"/>
  <c r="G448" i="2"/>
  <c r="G446" i="2" s="1"/>
  <c r="G433" i="2" s="1"/>
  <c r="G662" i="2" s="1"/>
  <c r="I21" i="2"/>
  <c r="E75" i="2"/>
  <c r="E66" i="2" s="1"/>
  <c r="E46" i="2" s="1"/>
  <c r="M75" i="2"/>
  <c r="M66" i="2" s="1"/>
  <c r="M46" i="2" s="1"/>
  <c r="I75" i="2"/>
  <c r="I66" i="2" s="1"/>
  <c r="I46" i="2" s="1"/>
  <c r="I656" i="2" s="1"/>
  <c r="H7" i="2"/>
  <c r="E7" i="2"/>
  <c r="M7" i="2"/>
  <c r="F75" i="2"/>
  <c r="F66" i="2" s="1"/>
  <c r="F46" i="2" s="1"/>
  <c r="F656" i="2" s="1"/>
  <c r="D283" i="2"/>
  <c r="L283" i="2"/>
  <c r="E297" i="2"/>
  <c r="G361" i="2"/>
  <c r="G359" i="2" s="1"/>
  <c r="E517" i="2"/>
  <c r="E514" i="2" s="1"/>
  <c r="G570" i="2"/>
  <c r="G568" i="2" s="1"/>
  <c r="K93" i="2"/>
  <c r="K90" i="2" s="1"/>
  <c r="K657" i="2" s="1"/>
  <c r="E283" i="2"/>
  <c r="K312" i="2"/>
  <c r="F361" i="2"/>
  <c r="F359" i="2" s="1"/>
  <c r="N361" i="2"/>
  <c r="N359" i="2" s="1"/>
  <c r="H448" i="2"/>
  <c r="H446" i="2" s="1"/>
  <c r="H433" i="2" s="1"/>
  <c r="H662" i="2" s="1"/>
  <c r="H570" i="2"/>
  <c r="H568" i="2" s="1"/>
  <c r="J570" i="2"/>
  <c r="J568" i="2" s="1"/>
  <c r="M599" i="2"/>
  <c r="C203" i="2"/>
  <c r="H235" i="2"/>
  <c r="G178" i="2"/>
  <c r="G170" i="2" s="1"/>
  <c r="C178" i="2"/>
  <c r="C170" i="2" s="1"/>
  <c r="K203" i="2"/>
  <c r="H178" i="2"/>
  <c r="H170" i="2" s="1"/>
  <c r="E570" i="2"/>
  <c r="E568" i="2" s="1"/>
  <c r="M570" i="2"/>
  <c r="M568" i="2" s="1"/>
  <c r="M565" i="2" s="1"/>
  <c r="L599" i="2"/>
  <c r="N75" i="2"/>
  <c r="N66" i="2" s="1"/>
  <c r="N46" i="2" s="1"/>
  <c r="N656" i="2" s="1"/>
  <c r="K178" i="2"/>
  <c r="K170" i="2" s="1"/>
  <c r="G283" i="2"/>
  <c r="C75" i="2"/>
  <c r="C66" i="2" s="1"/>
  <c r="C46" i="2" s="1"/>
  <c r="C656" i="2" s="1"/>
  <c r="D178" i="2"/>
  <c r="D170" i="2" s="1"/>
  <c r="L178" i="2"/>
  <c r="L170" i="2" s="1"/>
  <c r="D203" i="2"/>
  <c r="L203" i="2"/>
  <c r="F221" i="2"/>
  <c r="I235" i="2"/>
  <c r="E235" i="2"/>
  <c r="E413" i="2"/>
  <c r="M413" i="2"/>
  <c r="D75" i="2"/>
  <c r="D66" i="2" s="1"/>
  <c r="D46" i="2" s="1"/>
  <c r="D656" i="2" s="1"/>
  <c r="J93" i="2"/>
  <c r="J90" i="2" s="1"/>
  <c r="J657" i="2" s="1"/>
  <c r="K221" i="2"/>
  <c r="J235" i="2"/>
  <c r="C249" i="2"/>
  <c r="L382" i="2"/>
  <c r="F413" i="2"/>
  <c r="N448" i="2"/>
  <c r="N446" i="2" s="1"/>
  <c r="N433" i="2" s="1"/>
  <c r="N662" i="2" s="1"/>
  <c r="D570" i="2"/>
  <c r="D568" i="2" s="1"/>
  <c r="I359" i="2"/>
  <c r="K448" i="2"/>
  <c r="K446" i="2" s="1"/>
  <c r="K433" i="2" s="1"/>
  <c r="M283" i="2"/>
  <c r="K413" i="2"/>
  <c r="I517" i="2"/>
  <c r="I514" i="2" s="1"/>
  <c r="L15" i="2"/>
  <c r="L7" i="2"/>
  <c r="K249" i="2"/>
  <c r="L312" i="2"/>
  <c r="D93" i="2"/>
  <c r="D90" i="2" s="1"/>
  <c r="D657" i="2" s="1"/>
  <c r="H21" i="2"/>
  <c r="D15" i="2"/>
  <c r="M221" i="2"/>
  <c r="I599" i="2"/>
  <c r="C235" i="2"/>
  <c r="H249" i="2"/>
  <c r="H297" i="2"/>
  <c r="F297" i="2"/>
  <c r="N297" i="2"/>
  <c r="H361" i="2"/>
  <c r="H359" i="2" s="1"/>
  <c r="C570" i="2"/>
  <c r="C568" i="2" s="1"/>
  <c r="K570" i="2"/>
  <c r="K568" i="2" s="1"/>
  <c r="G75" i="2"/>
  <c r="G66" i="2" s="1"/>
  <c r="G46" i="2" s="1"/>
  <c r="I283" i="2"/>
  <c r="G203" i="2"/>
  <c r="E203" i="2"/>
  <c r="M203" i="2"/>
  <c r="I203" i="2"/>
  <c r="G221" i="2"/>
  <c r="G235" i="2"/>
  <c r="D235" i="2"/>
  <c r="L235" i="2"/>
  <c r="I249" i="2"/>
  <c r="H283" i="2"/>
  <c r="I297" i="2"/>
  <c r="C312" i="2"/>
  <c r="C382" i="2"/>
  <c r="N382" i="2"/>
  <c r="H382" i="2"/>
  <c r="E448" i="2"/>
  <c r="E446" i="2" s="1"/>
  <c r="E433" i="2" s="1"/>
  <c r="M448" i="2"/>
  <c r="M446" i="2" s="1"/>
  <c r="M433" i="2" s="1"/>
  <c r="L570" i="2"/>
  <c r="L568" i="2" s="1"/>
  <c r="F570" i="2"/>
  <c r="F568" i="2" s="1"/>
  <c r="J221" i="2"/>
  <c r="G93" i="2"/>
  <c r="G90" i="2" s="1"/>
  <c r="E21" i="2"/>
  <c r="E312" i="2"/>
  <c r="G312" i="2"/>
  <c r="D361" i="2"/>
  <c r="D359" i="2" s="1"/>
  <c r="D382" i="2"/>
  <c r="G382" i="2"/>
  <c r="J413" i="2"/>
  <c r="D413" i="2"/>
  <c r="L413" i="2"/>
  <c r="G599" i="2"/>
  <c r="H599" i="2"/>
  <c r="D312" i="2"/>
  <c r="F21" i="2"/>
  <c r="E178" i="2"/>
  <c r="E170" i="2" s="1"/>
  <c r="D221" i="2"/>
  <c r="L221" i="2"/>
  <c r="N221" i="2"/>
  <c r="J283" i="2"/>
  <c r="E382" i="2"/>
  <c r="M382" i="2"/>
  <c r="N517" i="2"/>
  <c r="N514" i="2" s="1"/>
  <c r="N663" i="2" s="1"/>
  <c r="H517" i="2"/>
  <c r="H514" i="2" s="1"/>
  <c r="H663" i="2" s="1"/>
  <c r="F249" i="2"/>
  <c r="I382" i="2"/>
  <c r="N203" i="2"/>
  <c r="H203" i="2"/>
  <c r="E221" i="2"/>
  <c r="E249" i="2"/>
  <c r="I570" i="2"/>
  <c r="I568" i="2" s="1"/>
  <c r="M21" i="2"/>
  <c r="J21" i="2"/>
  <c r="G21" i="2"/>
  <c r="F7" i="2"/>
  <c r="N7" i="2"/>
  <c r="M15" i="2"/>
  <c r="J7" i="2"/>
  <c r="C7" i="2"/>
  <c r="N21" i="2"/>
  <c r="K235" i="2"/>
  <c r="L21" i="2"/>
  <c r="D21" i="2"/>
  <c r="L93" i="2"/>
  <c r="L90" i="2" s="1"/>
  <c r="L657" i="2" s="1"/>
  <c r="F93" i="2"/>
  <c r="F90" i="2" s="1"/>
  <c r="F657" i="2" s="1"/>
  <c r="G249" i="2"/>
  <c r="F382" i="2"/>
  <c r="N93" i="2"/>
  <c r="N90" i="2" s="1"/>
  <c r="N657" i="2" s="1"/>
  <c r="H93" i="2"/>
  <c r="H90" i="2" s="1"/>
  <c r="H657" i="2" s="1"/>
  <c r="F312" i="2"/>
  <c r="N312" i="2"/>
  <c r="E15" i="2"/>
  <c r="I178" i="2"/>
  <c r="I170" i="2" s="1"/>
  <c r="I9" i="2"/>
  <c r="J75" i="2"/>
  <c r="J66" i="2" s="1"/>
  <c r="J46" i="2" s="1"/>
  <c r="J656" i="2" s="1"/>
  <c r="L517" i="2"/>
  <c r="L514" i="2" s="1"/>
  <c r="L663" i="2" s="1"/>
  <c r="J9" i="2"/>
  <c r="I93" i="2"/>
  <c r="I90" i="2" s="1"/>
  <c r="M235" i="2"/>
  <c r="J249" i="2"/>
  <c r="J361" i="2"/>
  <c r="J359" i="2" s="1"/>
  <c r="E93" i="2"/>
  <c r="E90" i="2" s="1"/>
  <c r="G7" i="2"/>
  <c r="N413" i="2"/>
  <c r="K21" i="2"/>
  <c r="J382" i="2"/>
  <c r="C413" i="2"/>
  <c r="I413" i="2"/>
  <c r="C21" i="2"/>
  <c r="M93" i="2"/>
  <c r="M90" i="2" s="1"/>
  <c r="F178" i="2"/>
  <c r="F170" i="2" s="1"/>
  <c r="F203" i="2"/>
  <c r="H312" i="2"/>
  <c r="K283" i="2"/>
  <c r="I312" i="2"/>
  <c r="M312" i="2"/>
  <c r="G517" i="2"/>
  <c r="G514" i="2" s="1"/>
  <c r="D517" i="2"/>
  <c r="D514" i="2" s="1"/>
  <c r="D663" i="2" s="1"/>
  <c r="K599" i="2"/>
  <c r="C599" i="2"/>
  <c r="F517" i="2"/>
  <c r="F514" i="2" s="1"/>
  <c r="F663" i="2" s="1"/>
  <c r="J178" i="2"/>
  <c r="J170" i="2" s="1"/>
  <c r="E361" i="2"/>
  <c r="E359" i="2" s="1"/>
  <c r="M361" i="2"/>
  <c r="M359" i="2" s="1"/>
  <c r="D599" i="2"/>
  <c r="F235" i="2"/>
  <c r="L448" i="2"/>
  <c r="L446" i="2" s="1"/>
  <c r="L433" i="2" s="1"/>
  <c r="L662" i="2" s="1"/>
  <c r="M517" i="2"/>
  <c r="M514" i="2" s="1"/>
  <c r="N599" i="2"/>
  <c r="F599" i="2"/>
  <c r="J599" i="2"/>
  <c r="I448" i="2"/>
  <c r="I446" i="2" s="1"/>
  <c r="I433" i="2" s="1"/>
  <c r="E599" i="2"/>
  <c r="K517" i="2"/>
  <c r="K514" i="2" s="1"/>
  <c r="K379" i="2" l="1"/>
  <c r="G565" i="2"/>
  <c r="G664" i="2" s="1"/>
  <c r="H565" i="2"/>
  <c r="H664" i="2" s="1"/>
  <c r="K565" i="2"/>
  <c r="K664" i="2" s="1"/>
  <c r="J4" i="2"/>
  <c r="J655" i="2" s="1"/>
  <c r="M4" i="2"/>
  <c r="D565" i="2"/>
  <c r="D664" i="2" s="1"/>
  <c r="D4" i="2"/>
  <c r="D655" i="2" s="1"/>
  <c r="I218" i="2"/>
  <c r="I659" i="2" s="1"/>
  <c r="J565" i="2"/>
  <c r="J664" i="2" s="1"/>
  <c r="C565" i="2"/>
  <c r="H379" i="2"/>
  <c r="H661" i="2" s="1"/>
  <c r="G379" i="2"/>
  <c r="G661" i="2" s="1"/>
  <c r="F218" i="2"/>
  <c r="F659" i="2" s="1"/>
  <c r="D434" i="2"/>
  <c r="F565" i="2"/>
  <c r="F664" i="2" s="1"/>
  <c r="F379" i="2"/>
  <c r="F661" i="2" s="1"/>
  <c r="E379" i="2"/>
  <c r="N565" i="2"/>
  <c r="M566" i="2" s="1"/>
  <c r="D379" i="2"/>
  <c r="D661" i="2" s="1"/>
  <c r="D272" i="2"/>
  <c r="D660" i="2" s="1"/>
  <c r="J272" i="2"/>
  <c r="J660" i="2" s="1"/>
  <c r="L272" i="2"/>
  <c r="L660" i="2" s="1"/>
  <c r="G272" i="2"/>
  <c r="G660" i="2" s="1"/>
  <c r="D218" i="2"/>
  <c r="D659" i="2" s="1"/>
  <c r="K218" i="2"/>
  <c r="K659" i="2" s="1"/>
  <c r="H218" i="2"/>
  <c r="H659" i="2" s="1"/>
  <c r="J218" i="2"/>
  <c r="J659" i="2" s="1"/>
  <c r="M218" i="2"/>
  <c r="M659" i="2" s="1"/>
  <c r="F167" i="2"/>
  <c r="F658" i="2" s="1"/>
  <c r="J167" i="2"/>
  <c r="J658" i="2" s="1"/>
  <c r="K167" i="2"/>
  <c r="K658" i="2" s="1"/>
  <c r="L167" i="2"/>
  <c r="L658" i="2" s="1"/>
  <c r="C167" i="2"/>
  <c r="C658" i="2" s="1"/>
  <c r="J515" i="2"/>
  <c r="C379" i="2"/>
  <c r="C661" i="2" s="1"/>
  <c r="F272" i="2"/>
  <c r="F660" i="2" s="1"/>
  <c r="G218" i="2"/>
  <c r="G659" i="2" s="1"/>
  <c r="H167" i="2"/>
  <c r="H658" i="2" s="1"/>
  <c r="D167" i="2"/>
  <c r="D658" i="2" s="1"/>
  <c r="E565" i="2"/>
  <c r="E664" i="2" s="1"/>
  <c r="G167" i="2"/>
  <c r="G658" i="2" s="1"/>
  <c r="L565" i="2"/>
  <c r="L664" i="2" s="1"/>
  <c r="N218" i="2"/>
  <c r="N659" i="2" s="1"/>
  <c r="I663" i="2"/>
  <c r="K4" i="2"/>
  <c r="N379" i="2"/>
  <c r="N661" i="2" s="1"/>
  <c r="M379" i="2"/>
  <c r="M661" i="2" s="1"/>
  <c r="H272" i="2"/>
  <c r="H660" i="2" s="1"/>
  <c r="E4" i="2"/>
  <c r="E655" i="2" s="1"/>
  <c r="F4" i="2"/>
  <c r="F655" i="2" s="1"/>
  <c r="C4" i="2"/>
  <c r="C655" i="2" s="1"/>
  <c r="I167" i="2"/>
  <c r="I658" i="2" s="1"/>
  <c r="L4" i="2"/>
  <c r="L655" i="2" s="1"/>
  <c r="G4" i="2"/>
  <c r="I272" i="2"/>
  <c r="I660" i="2" s="1"/>
  <c r="I565" i="2"/>
  <c r="I664" i="2" s="1"/>
  <c r="M167" i="2"/>
  <c r="M658" i="2" s="1"/>
  <c r="C218" i="2"/>
  <c r="C659" i="2" s="1"/>
  <c r="M272" i="2"/>
  <c r="M660" i="2" s="1"/>
  <c r="N272" i="2"/>
  <c r="N660" i="2" s="1"/>
  <c r="N4" i="2"/>
  <c r="N655" i="2" s="1"/>
  <c r="L379" i="2"/>
  <c r="L661" i="2" s="1"/>
  <c r="L218" i="2"/>
  <c r="L659" i="2" s="1"/>
  <c r="H4" i="2"/>
  <c r="H655" i="2" s="1"/>
  <c r="M662" i="2"/>
  <c r="N434" i="2"/>
  <c r="I379" i="2"/>
  <c r="E272" i="2"/>
  <c r="E660" i="2" s="1"/>
  <c r="N167" i="2"/>
  <c r="N658" i="2" s="1"/>
  <c r="H434" i="2"/>
  <c r="J379" i="2"/>
  <c r="J661" i="2" s="1"/>
  <c r="C272" i="2"/>
  <c r="E167" i="2"/>
  <c r="E218" i="2"/>
  <c r="E659" i="2" s="1"/>
  <c r="K272" i="2"/>
  <c r="D515" i="2"/>
  <c r="D47" i="2"/>
  <c r="E662" i="2"/>
  <c r="F434" i="2"/>
  <c r="L91" i="2"/>
  <c r="C657" i="2"/>
  <c r="D91" i="2"/>
  <c r="G663" i="2"/>
  <c r="H515" i="2"/>
  <c r="E656" i="2"/>
  <c r="F47" i="2"/>
  <c r="G657" i="2"/>
  <c r="H91" i="2"/>
  <c r="E657" i="2"/>
  <c r="F91" i="2"/>
  <c r="I662" i="2"/>
  <c r="J434" i="2"/>
  <c r="M664" i="2"/>
  <c r="K662" i="2"/>
  <c r="L434" i="2"/>
  <c r="K663" i="2"/>
  <c r="L515" i="2"/>
  <c r="E663" i="2"/>
  <c r="F515" i="2"/>
  <c r="G656" i="2"/>
  <c r="H47" i="2"/>
  <c r="K661" i="2"/>
  <c r="L47" i="2"/>
  <c r="M657" i="2"/>
  <c r="N91" i="2"/>
  <c r="M656" i="2"/>
  <c r="N47" i="2"/>
  <c r="J47" i="2"/>
  <c r="M663" i="2"/>
  <c r="N515" i="2"/>
  <c r="I657" i="2"/>
  <c r="J91" i="2"/>
  <c r="M655" i="2" l="1"/>
  <c r="N5" i="2"/>
  <c r="G566" i="2"/>
  <c r="F380" i="2"/>
  <c r="C566" i="2"/>
  <c r="J5" i="2"/>
  <c r="L273" i="2"/>
  <c r="F168" i="2"/>
  <c r="F5" i="2"/>
  <c r="C664" i="2"/>
  <c r="N664" i="2"/>
  <c r="N666" i="2" s="1"/>
  <c r="H380" i="2"/>
  <c r="E661" i="2"/>
  <c r="J219" i="2"/>
  <c r="E566" i="2"/>
  <c r="L5" i="2"/>
  <c r="N380" i="2"/>
  <c r="D380" i="2"/>
  <c r="K660" i="2"/>
  <c r="F645" i="2"/>
  <c r="H273" i="2"/>
  <c r="J645" i="2"/>
  <c r="H666" i="2"/>
  <c r="H219" i="2"/>
  <c r="N219" i="2"/>
  <c r="F666" i="2"/>
  <c r="L168" i="2"/>
  <c r="H168" i="2"/>
  <c r="D645" i="2"/>
  <c r="D666" i="2"/>
  <c r="H645" i="2"/>
  <c r="M645" i="2"/>
  <c r="M650" i="2" s="1"/>
  <c r="D5" i="2"/>
  <c r="N273" i="2"/>
  <c r="D168" i="2"/>
  <c r="K655" i="2"/>
  <c r="E658" i="2"/>
  <c r="E666" i="2" s="1"/>
  <c r="F219" i="2"/>
  <c r="L219" i="2"/>
  <c r="K566" i="2"/>
  <c r="L666" i="2"/>
  <c r="J666" i="2"/>
  <c r="F273" i="2"/>
  <c r="J168" i="2"/>
  <c r="I566" i="2"/>
  <c r="L380" i="2"/>
  <c r="G645" i="2"/>
  <c r="G650" i="2" s="1"/>
  <c r="H5" i="2"/>
  <c r="G655" i="2"/>
  <c r="G666" i="2" s="1"/>
  <c r="L645" i="2"/>
  <c r="D219" i="2"/>
  <c r="J273" i="2"/>
  <c r="I645" i="2"/>
  <c r="I650" i="2" s="1"/>
  <c r="K645" i="2"/>
  <c r="J380" i="2"/>
  <c r="I661" i="2"/>
  <c r="I666" i="2" s="1"/>
  <c r="C660" i="2"/>
  <c r="D273" i="2"/>
  <c r="N168" i="2"/>
  <c r="E645" i="2"/>
  <c r="E650" i="2" s="1"/>
  <c r="N645" i="2"/>
  <c r="C645" i="2"/>
  <c r="C650" i="2" s="1"/>
  <c r="M666" i="2"/>
  <c r="C666" i="2" l="1"/>
  <c r="D667" i="2" s="1"/>
  <c r="D669" i="2" s="1"/>
  <c r="K666" i="2"/>
  <c r="L667" i="2" s="1"/>
  <c r="H667" i="2"/>
  <c r="F667" i="2"/>
  <c r="H647" i="2"/>
  <c r="H650" i="2" s="1"/>
  <c r="N647" i="2"/>
  <c r="N650" i="2" s="1"/>
  <c r="L647" i="2"/>
  <c r="L650" i="2" s="1"/>
  <c r="N667" i="2"/>
  <c r="K650" i="2"/>
  <c r="D647" i="2"/>
  <c r="D650" i="2" s="1"/>
  <c r="J667" i="2"/>
  <c r="J647" i="2"/>
  <c r="J650" i="2" s="1"/>
  <c r="F647" i="2"/>
  <c r="F650" i="2" s="1"/>
  <c r="F669" i="2" l="1"/>
  <c r="H669" i="2" s="1"/>
  <c r="J669" i="2" s="1"/>
  <c r="L669" i="2" s="1"/>
  <c r="N669" i="2" s="1"/>
  <c r="C932" i="1" l="1"/>
  <c r="C930" i="1" s="1"/>
  <c r="C928" i="1" s="1"/>
  <c r="D932" i="1"/>
  <c r="D930" i="1" s="1"/>
  <c r="D928" i="1" s="1"/>
  <c r="F932" i="1"/>
  <c r="F930" i="1" s="1"/>
  <c r="F928" i="1" s="1"/>
  <c r="G932" i="1"/>
  <c r="G930" i="1" s="1"/>
  <c r="G928" i="1" s="1"/>
  <c r="H932" i="1"/>
  <c r="H930" i="1" s="1"/>
  <c r="H928" i="1" s="1"/>
  <c r="I932" i="1"/>
  <c r="I930" i="1" s="1"/>
  <c r="I928" i="1" s="1"/>
  <c r="J932" i="1"/>
  <c r="J930" i="1" s="1"/>
  <c r="J928" i="1" s="1"/>
  <c r="K932" i="1"/>
  <c r="K930" i="1" s="1"/>
  <c r="K928" i="1" s="1"/>
  <c r="L932" i="1"/>
  <c r="L930" i="1" s="1"/>
  <c r="L928" i="1" s="1"/>
  <c r="M932" i="1"/>
  <c r="M930" i="1" s="1"/>
  <c r="M928" i="1" s="1"/>
  <c r="N932" i="1"/>
  <c r="N930" i="1" s="1"/>
  <c r="N928" i="1" s="1"/>
  <c r="O932" i="1"/>
  <c r="O930" i="1" s="1"/>
  <c r="O928" i="1" s="1"/>
  <c r="P932" i="1"/>
  <c r="P930" i="1" s="1"/>
  <c r="P928" i="1" s="1"/>
  <c r="E932" i="1"/>
  <c r="E930" i="1" s="1"/>
  <c r="E928" i="1" s="1"/>
  <c r="D1225" i="1"/>
  <c r="D1223" i="1" s="1"/>
  <c r="D1221" i="1" s="1"/>
  <c r="C1225" i="1"/>
  <c r="C1223" i="1" s="1"/>
  <c r="C1221" i="1" s="1"/>
  <c r="D1217" i="1"/>
  <c r="D1215" i="1" s="1"/>
  <c r="D1213" i="1" s="1"/>
  <c r="C1217" i="1"/>
  <c r="C1215" i="1" s="1"/>
  <c r="C1213" i="1" s="1"/>
  <c r="D1208" i="1"/>
  <c r="D1206" i="1" s="1"/>
  <c r="C1208" i="1"/>
  <c r="C1206" i="1" s="1"/>
  <c r="D1194" i="1"/>
  <c r="D1192" i="1" s="1"/>
  <c r="C1194" i="1"/>
  <c r="C1192" i="1"/>
  <c r="D1187" i="1"/>
  <c r="D1185" i="1" s="1"/>
  <c r="C1187" i="1"/>
  <c r="C1185" i="1" s="1"/>
  <c r="D1162" i="1"/>
  <c r="D1160" i="1" s="1"/>
  <c r="C1162" i="1"/>
  <c r="C1160" i="1" s="1"/>
  <c r="D1153" i="1"/>
  <c r="D1151" i="1" s="1"/>
  <c r="D1149" i="1" s="1"/>
  <c r="C1153" i="1"/>
  <c r="C1151" i="1" s="1"/>
  <c r="C1149" i="1" s="1"/>
  <c r="D1143" i="1"/>
  <c r="D1141" i="1" s="1"/>
  <c r="D1139" i="1" s="1"/>
  <c r="C1143" i="1"/>
  <c r="C1141" i="1" s="1"/>
  <c r="C1139" i="1" s="1"/>
  <c r="D1128" i="1"/>
  <c r="C1128" i="1"/>
  <c r="D1103" i="1"/>
  <c r="C1103" i="1"/>
  <c r="D1092" i="1"/>
  <c r="D1090" i="1" s="1"/>
  <c r="D1088" i="1" s="1"/>
  <c r="C1092" i="1"/>
  <c r="C1090" i="1" s="1"/>
  <c r="C1088" i="1" s="1"/>
  <c r="D1084" i="1"/>
  <c r="D1082" i="1" s="1"/>
  <c r="D1080" i="1" s="1"/>
  <c r="C1084" i="1"/>
  <c r="C1082" i="1" s="1"/>
  <c r="C1080" i="1" s="1"/>
  <c r="D1064" i="1"/>
  <c r="D1062" i="1" s="1"/>
  <c r="D1060" i="1" s="1"/>
  <c r="C1064" i="1"/>
  <c r="C1062" i="1" s="1"/>
  <c r="C1060" i="1" s="1"/>
  <c r="D1054" i="1"/>
  <c r="D1052" i="1" s="1"/>
  <c r="C1054" i="1"/>
  <c r="C1052" i="1" s="1"/>
  <c r="D1048" i="1"/>
  <c r="D1046" i="1" s="1"/>
  <c r="C1048" i="1"/>
  <c r="C1046" i="1" s="1"/>
  <c r="D1042" i="1"/>
  <c r="D1040" i="1" s="1"/>
  <c r="C1042" i="1"/>
  <c r="C1040" i="1" s="1"/>
  <c r="D1013" i="1"/>
  <c r="D1011" i="1" s="1"/>
  <c r="D1009" i="1" s="1"/>
  <c r="C1013" i="1"/>
  <c r="C1011" i="1" s="1"/>
  <c r="C1009" i="1" s="1"/>
  <c r="D990" i="1"/>
  <c r="D988" i="1" s="1"/>
  <c r="D986" i="1" s="1"/>
  <c r="C990" i="1"/>
  <c r="C988" i="1" s="1"/>
  <c r="C986" i="1" s="1"/>
  <c r="D979" i="1"/>
  <c r="D977" i="1" s="1"/>
  <c r="D975" i="1" s="1"/>
  <c r="C979" i="1"/>
  <c r="C977" i="1" s="1"/>
  <c r="C975" i="1" s="1"/>
  <c r="D969" i="1"/>
  <c r="D967" i="1" s="1"/>
  <c r="D965" i="1" s="1"/>
  <c r="C969" i="1"/>
  <c r="C967" i="1" s="1"/>
  <c r="C965" i="1" s="1"/>
  <c r="D888" i="1"/>
  <c r="C888" i="1"/>
  <c r="D884" i="1"/>
  <c r="C884" i="1"/>
  <c r="D837" i="1"/>
  <c r="D835" i="1" s="1"/>
  <c r="D833" i="1" s="1"/>
  <c r="C837" i="1"/>
  <c r="C835" i="1" s="1"/>
  <c r="C833" i="1" s="1"/>
  <c r="D822" i="1"/>
  <c r="D820" i="1" s="1"/>
  <c r="C822" i="1"/>
  <c r="C820" i="1" s="1"/>
  <c r="D816" i="1"/>
  <c r="D814" i="1" s="1"/>
  <c r="C816" i="1"/>
  <c r="C814" i="1" s="1"/>
  <c r="D810" i="1"/>
  <c r="D808" i="1" s="1"/>
  <c r="C810" i="1"/>
  <c r="C808" i="1" s="1"/>
  <c r="D801" i="1"/>
  <c r="D799" i="1" s="1"/>
  <c r="C801" i="1"/>
  <c r="C799" i="1" s="1"/>
  <c r="D760" i="1"/>
  <c r="D758" i="1" s="1"/>
  <c r="C760" i="1"/>
  <c r="C758" i="1" s="1"/>
  <c r="D754" i="1"/>
  <c r="D752" i="1" s="1"/>
  <c r="C754" i="1"/>
  <c r="C752" i="1" s="1"/>
  <c r="D727" i="1"/>
  <c r="D725" i="1" s="1"/>
  <c r="C727" i="1"/>
  <c r="C725" i="1" s="1"/>
  <c r="D720" i="1"/>
  <c r="C720" i="1"/>
  <c r="D711" i="1"/>
  <c r="C711" i="1"/>
  <c r="D703" i="1"/>
  <c r="D701" i="1" s="1"/>
  <c r="D699" i="1" s="1"/>
  <c r="C703" i="1"/>
  <c r="C701" i="1" s="1"/>
  <c r="C699" i="1" s="1"/>
  <c r="D695" i="1"/>
  <c r="D693" i="1" s="1"/>
  <c r="D691" i="1" s="1"/>
  <c r="C695" i="1"/>
  <c r="C693" i="1" s="1"/>
  <c r="C691" i="1" s="1"/>
  <c r="D666" i="1"/>
  <c r="D662" i="1" s="1"/>
  <c r="C666" i="1"/>
  <c r="C662" i="1" s="1"/>
  <c r="D658" i="1"/>
  <c r="D656" i="1" s="1"/>
  <c r="C658" i="1"/>
  <c r="C656" i="1" s="1"/>
  <c r="D652" i="1"/>
  <c r="D650" i="1" s="1"/>
  <c r="C652" i="1"/>
  <c r="C650" i="1" s="1"/>
  <c r="D646" i="1"/>
  <c r="D644" i="1" s="1"/>
  <c r="C646" i="1"/>
  <c r="C644" i="1" s="1"/>
  <c r="D638" i="1"/>
  <c r="D636" i="1" s="1"/>
  <c r="C638" i="1"/>
  <c r="C636" i="1" s="1"/>
  <c r="D631" i="1"/>
  <c r="D629" i="1" s="1"/>
  <c r="C631" i="1"/>
  <c r="C629" i="1" s="1"/>
  <c r="D623" i="1"/>
  <c r="D621" i="1" s="1"/>
  <c r="C623" i="1"/>
  <c r="C621" i="1" s="1"/>
  <c r="D617" i="1"/>
  <c r="D615" i="1" s="1"/>
  <c r="C617" i="1"/>
  <c r="C615" i="1" s="1"/>
  <c r="D609" i="1"/>
  <c r="D607" i="1" s="1"/>
  <c r="D605" i="1" s="1"/>
  <c r="C609" i="1"/>
  <c r="C607" i="1" s="1"/>
  <c r="C605" i="1" s="1"/>
  <c r="D598" i="1"/>
  <c r="D596" i="1" s="1"/>
  <c r="D594" i="1" s="1"/>
  <c r="C598" i="1"/>
  <c r="C596" i="1" s="1"/>
  <c r="C594" i="1" s="1"/>
  <c r="D590" i="1"/>
  <c r="D588" i="1" s="1"/>
  <c r="C590" i="1"/>
  <c r="C588" i="1" s="1"/>
  <c r="D580" i="1"/>
  <c r="D578" i="1" s="1"/>
  <c r="C580" i="1"/>
  <c r="C578" i="1" s="1"/>
  <c r="C576" i="1" s="1"/>
  <c r="D570" i="1"/>
  <c r="D568" i="1" s="1"/>
  <c r="C570" i="1"/>
  <c r="C568" i="1" s="1"/>
  <c r="D559" i="1"/>
  <c r="D557" i="1" s="1"/>
  <c r="C559" i="1"/>
  <c r="C557" i="1" s="1"/>
  <c r="D537" i="1"/>
  <c r="D535" i="1" s="1"/>
  <c r="C537" i="1"/>
  <c r="C535" i="1" s="1"/>
  <c r="D531" i="1"/>
  <c r="D529" i="1" s="1"/>
  <c r="C531" i="1"/>
  <c r="C529" i="1" s="1"/>
  <c r="D508" i="1"/>
  <c r="D506" i="1" s="1"/>
  <c r="C508" i="1"/>
  <c r="C506" i="1" s="1"/>
  <c r="D488" i="1"/>
  <c r="D486" i="1" s="1"/>
  <c r="C488" i="1"/>
  <c r="C486" i="1" s="1"/>
  <c r="D476" i="1"/>
  <c r="D474" i="1" s="1"/>
  <c r="C476" i="1"/>
  <c r="C474" i="1" s="1"/>
  <c r="D469" i="1"/>
  <c r="C469" i="1"/>
  <c r="D465" i="1"/>
  <c r="C465" i="1"/>
  <c r="D461" i="1"/>
  <c r="C461" i="1"/>
  <c r="D456" i="1"/>
  <c r="C456" i="1"/>
  <c r="D443" i="1"/>
  <c r="D441" i="1" s="1"/>
  <c r="C443" i="1"/>
  <c r="C441" i="1" s="1"/>
  <c r="D430" i="1"/>
  <c r="D428" i="1" s="1"/>
  <c r="D426" i="1" s="1"/>
  <c r="C430" i="1"/>
  <c r="C428" i="1" s="1"/>
  <c r="C426" i="1" s="1"/>
  <c r="D419" i="1"/>
  <c r="D417" i="1" s="1"/>
  <c r="D415" i="1" s="1"/>
  <c r="C419" i="1"/>
  <c r="C417" i="1" s="1"/>
  <c r="C415" i="1" s="1"/>
  <c r="D402" i="1"/>
  <c r="D395" i="1" s="1"/>
  <c r="C402" i="1"/>
  <c r="C395" i="1" s="1"/>
  <c r="D360" i="1"/>
  <c r="D358" i="1" s="1"/>
  <c r="C360" i="1"/>
  <c r="C358" i="1" s="1"/>
  <c r="D328" i="1"/>
  <c r="D326" i="1" s="1"/>
  <c r="C328" i="1"/>
  <c r="C326" i="1" s="1"/>
  <c r="D322" i="1"/>
  <c r="D320" i="1" s="1"/>
  <c r="C322" i="1"/>
  <c r="C320" i="1" s="1"/>
  <c r="D309" i="1"/>
  <c r="D307" i="1" s="1"/>
  <c r="C309" i="1"/>
  <c r="C307" i="1" s="1"/>
  <c r="D281" i="1"/>
  <c r="D279" i="1" s="1"/>
  <c r="C281" i="1"/>
  <c r="C279" i="1" s="1"/>
  <c r="D274" i="1"/>
  <c r="D272" i="1" s="1"/>
  <c r="C274" i="1"/>
  <c r="C272" i="1" s="1"/>
  <c r="D262" i="1"/>
  <c r="C262" i="1"/>
  <c r="D258" i="1"/>
  <c r="C258" i="1"/>
  <c r="D244" i="1"/>
  <c r="C244" i="1"/>
  <c r="D237" i="1"/>
  <c r="D235" i="1" s="1"/>
  <c r="C237" i="1"/>
  <c r="C235" i="1" s="1"/>
  <c r="D206" i="1"/>
  <c r="D204" i="1" s="1"/>
  <c r="D202" i="1" s="1"/>
  <c r="C206" i="1"/>
  <c r="C204" i="1" s="1"/>
  <c r="C202" i="1" s="1"/>
  <c r="D186" i="1"/>
  <c r="D184" i="1" s="1"/>
  <c r="D182" i="1" s="1"/>
  <c r="C186" i="1"/>
  <c r="C184" i="1" s="1"/>
  <c r="C182" i="1" s="1"/>
  <c r="D142" i="1"/>
  <c r="D140" i="1" s="1"/>
  <c r="C142" i="1"/>
  <c r="C140" i="1" s="1"/>
  <c r="D85" i="1"/>
  <c r="D83" i="1" s="1"/>
  <c r="C85" i="1"/>
  <c r="C83" i="1" s="1"/>
  <c r="D57" i="1"/>
  <c r="D55" i="1" s="1"/>
  <c r="C57" i="1"/>
  <c r="C55" i="1" s="1"/>
  <c r="D35" i="1"/>
  <c r="D33" i="1" s="1"/>
  <c r="C35" i="1"/>
  <c r="C33" i="1" s="1"/>
  <c r="D11" i="1"/>
  <c r="D9" i="1" s="1"/>
  <c r="C11" i="1"/>
  <c r="B1243" i="1"/>
  <c r="B1244" i="1"/>
  <c r="B1245" i="1"/>
  <c r="B1246" i="1"/>
  <c r="B1247" i="1"/>
  <c r="B1248" i="1"/>
  <c r="B1249" i="1"/>
  <c r="B1250" i="1"/>
  <c r="A1250" i="1"/>
  <c r="A1249" i="1"/>
  <c r="A1248" i="1"/>
  <c r="A1247" i="1"/>
  <c r="A1246" i="1"/>
  <c r="A1245" i="1"/>
  <c r="A1244" i="1"/>
  <c r="A1243" i="1"/>
  <c r="B1241" i="1"/>
  <c r="B1242" i="1"/>
  <c r="A1242" i="1"/>
  <c r="A1241" i="1"/>
  <c r="F360" i="1"/>
  <c r="F358" i="1" s="1"/>
  <c r="G360" i="1"/>
  <c r="G358" i="1" s="1"/>
  <c r="H360" i="1"/>
  <c r="H358" i="1" s="1"/>
  <c r="I360" i="1"/>
  <c r="I358" i="1" s="1"/>
  <c r="J360" i="1"/>
  <c r="J358" i="1" s="1"/>
  <c r="K360" i="1"/>
  <c r="K358" i="1" s="1"/>
  <c r="L360" i="1"/>
  <c r="L358" i="1" s="1"/>
  <c r="M360" i="1"/>
  <c r="M358" i="1" s="1"/>
  <c r="N360" i="1"/>
  <c r="N358" i="1" s="1"/>
  <c r="O360" i="1"/>
  <c r="O358" i="1" s="1"/>
  <c r="P360" i="1"/>
  <c r="P358" i="1" s="1"/>
  <c r="E360" i="1"/>
  <c r="E358" i="1" s="1"/>
  <c r="F1225" i="1"/>
  <c r="F1223" i="1" s="1"/>
  <c r="F1221" i="1" s="1"/>
  <c r="G1225" i="1"/>
  <c r="G1223" i="1" s="1"/>
  <c r="G1221" i="1" s="1"/>
  <c r="H1225" i="1"/>
  <c r="H1223" i="1" s="1"/>
  <c r="H1221" i="1" s="1"/>
  <c r="I1225" i="1"/>
  <c r="I1223" i="1" s="1"/>
  <c r="I1221" i="1" s="1"/>
  <c r="J1225" i="1"/>
  <c r="J1223" i="1" s="1"/>
  <c r="J1221" i="1" s="1"/>
  <c r="K1225" i="1"/>
  <c r="K1223" i="1" s="1"/>
  <c r="K1221" i="1" s="1"/>
  <c r="L1225" i="1"/>
  <c r="L1223" i="1" s="1"/>
  <c r="L1221" i="1" s="1"/>
  <c r="M1225" i="1"/>
  <c r="M1223" i="1" s="1"/>
  <c r="M1221" i="1" s="1"/>
  <c r="N1225" i="1"/>
  <c r="N1223" i="1" s="1"/>
  <c r="N1221" i="1" s="1"/>
  <c r="O1225" i="1"/>
  <c r="O1223" i="1" s="1"/>
  <c r="O1221" i="1" s="1"/>
  <c r="P1225" i="1"/>
  <c r="P1223" i="1" s="1"/>
  <c r="P1221" i="1" s="1"/>
  <c r="E1225" i="1"/>
  <c r="E1223" i="1" s="1"/>
  <c r="E1221" i="1" s="1"/>
  <c r="F1217" i="1"/>
  <c r="F1215" i="1" s="1"/>
  <c r="F1213" i="1" s="1"/>
  <c r="G1217" i="1"/>
  <c r="G1215" i="1" s="1"/>
  <c r="G1213" i="1" s="1"/>
  <c r="H1217" i="1"/>
  <c r="H1215" i="1" s="1"/>
  <c r="H1213" i="1" s="1"/>
  <c r="I1217" i="1"/>
  <c r="I1215" i="1" s="1"/>
  <c r="I1213" i="1" s="1"/>
  <c r="J1217" i="1"/>
  <c r="J1215" i="1" s="1"/>
  <c r="J1213" i="1" s="1"/>
  <c r="K1217" i="1"/>
  <c r="K1215" i="1" s="1"/>
  <c r="K1213" i="1" s="1"/>
  <c r="L1217" i="1"/>
  <c r="L1215" i="1" s="1"/>
  <c r="L1213" i="1" s="1"/>
  <c r="M1217" i="1"/>
  <c r="M1215" i="1" s="1"/>
  <c r="M1213" i="1" s="1"/>
  <c r="N1217" i="1"/>
  <c r="N1215" i="1" s="1"/>
  <c r="N1213" i="1" s="1"/>
  <c r="O1217" i="1"/>
  <c r="O1215" i="1" s="1"/>
  <c r="O1213" i="1" s="1"/>
  <c r="P1217" i="1"/>
  <c r="P1215" i="1" s="1"/>
  <c r="P1213" i="1" s="1"/>
  <c r="E1217" i="1"/>
  <c r="E1215" i="1" s="1"/>
  <c r="E1213" i="1" s="1"/>
  <c r="F1208" i="1"/>
  <c r="F1206" i="1" s="1"/>
  <c r="G1208" i="1"/>
  <c r="G1206" i="1" s="1"/>
  <c r="H1208" i="1"/>
  <c r="H1206" i="1" s="1"/>
  <c r="I1208" i="1"/>
  <c r="I1206" i="1" s="1"/>
  <c r="J1208" i="1"/>
  <c r="J1206" i="1" s="1"/>
  <c r="K1208" i="1"/>
  <c r="K1206" i="1" s="1"/>
  <c r="L1208" i="1"/>
  <c r="L1206" i="1" s="1"/>
  <c r="M1208" i="1"/>
  <c r="M1206" i="1" s="1"/>
  <c r="N1208" i="1"/>
  <c r="N1206" i="1" s="1"/>
  <c r="O1208" i="1"/>
  <c r="O1206" i="1" s="1"/>
  <c r="P1208" i="1"/>
  <c r="P1206" i="1" s="1"/>
  <c r="E1208" i="1"/>
  <c r="E1206" i="1" s="1"/>
  <c r="F1194" i="1"/>
  <c r="F1192" i="1" s="1"/>
  <c r="G1194" i="1"/>
  <c r="G1192" i="1" s="1"/>
  <c r="H1194" i="1"/>
  <c r="H1192" i="1" s="1"/>
  <c r="I1194" i="1"/>
  <c r="I1192" i="1" s="1"/>
  <c r="J1194" i="1"/>
  <c r="J1192" i="1" s="1"/>
  <c r="K1194" i="1"/>
  <c r="K1192" i="1" s="1"/>
  <c r="L1194" i="1"/>
  <c r="L1192" i="1" s="1"/>
  <c r="M1194" i="1"/>
  <c r="M1192" i="1" s="1"/>
  <c r="N1194" i="1"/>
  <c r="N1192" i="1" s="1"/>
  <c r="O1194" i="1"/>
  <c r="O1192" i="1" s="1"/>
  <c r="P1194" i="1"/>
  <c r="P1192" i="1" s="1"/>
  <c r="E1194" i="1"/>
  <c r="E1192" i="1" s="1"/>
  <c r="F1187" i="1"/>
  <c r="F1185" i="1" s="1"/>
  <c r="G1187" i="1"/>
  <c r="G1185" i="1" s="1"/>
  <c r="H1187" i="1"/>
  <c r="H1185" i="1" s="1"/>
  <c r="I1187" i="1"/>
  <c r="I1185" i="1" s="1"/>
  <c r="J1187" i="1"/>
  <c r="J1185" i="1" s="1"/>
  <c r="K1187" i="1"/>
  <c r="K1185" i="1" s="1"/>
  <c r="L1187" i="1"/>
  <c r="L1185" i="1" s="1"/>
  <c r="M1187" i="1"/>
  <c r="M1185" i="1" s="1"/>
  <c r="N1187" i="1"/>
  <c r="N1185" i="1" s="1"/>
  <c r="O1187" i="1"/>
  <c r="O1185" i="1" s="1"/>
  <c r="P1187" i="1"/>
  <c r="P1185" i="1" s="1"/>
  <c r="E1187" i="1"/>
  <c r="E1185" i="1" s="1"/>
  <c r="F1162" i="1"/>
  <c r="F1160" i="1" s="1"/>
  <c r="G1162" i="1"/>
  <c r="G1160" i="1" s="1"/>
  <c r="H1162" i="1"/>
  <c r="H1160" i="1" s="1"/>
  <c r="I1162" i="1"/>
  <c r="I1160" i="1" s="1"/>
  <c r="J1162" i="1"/>
  <c r="J1160" i="1" s="1"/>
  <c r="K1162" i="1"/>
  <c r="K1160" i="1" s="1"/>
  <c r="L1162" i="1"/>
  <c r="L1160" i="1" s="1"/>
  <c r="M1162" i="1"/>
  <c r="M1160" i="1" s="1"/>
  <c r="N1162" i="1"/>
  <c r="N1160" i="1" s="1"/>
  <c r="O1162" i="1"/>
  <c r="O1160" i="1" s="1"/>
  <c r="P1162" i="1"/>
  <c r="P1160" i="1" s="1"/>
  <c r="E1162" i="1"/>
  <c r="E1160" i="1" s="1"/>
  <c r="F1153" i="1"/>
  <c r="F1151" i="1" s="1"/>
  <c r="F1149" i="1" s="1"/>
  <c r="G1153" i="1"/>
  <c r="G1151" i="1" s="1"/>
  <c r="G1149" i="1" s="1"/>
  <c r="H1153" i="1"/>
  <c r="H1151" i="1" s="1"/>
  <c r="H1149" i="1" s="1"/>
  <c r="I1153" i="1"/>
  <c r="I1151" i="1" s="1"/>
  <c r="I1149" i="1" s="1"/>
  <c r="J1153" i="1"/>
  <c r="J1151" i="1" s="1"/>
  <c r="J1149" i="1" s="1"/>
  <c r="K1153" i="1"/>
  <c r="K1151" i="1" s="1"/>
  <c r="K1149" i="1" s="1"/>
  <c r="L1153" i="1"/>
  <c r="L1151" i="1" s="1"/>
  <c r="L1149" i="1" s="1"/>
  <c r="M1153" i="1"/>
  <c r="M1151" i="1" s="1"/>
  <c r="M1149" i="1" s="1"/>
  <c r="N1153" i="1"/>
  <c r="N1151" i="1" s="1"/>
  <c r="N1149" i="1" s="1"/>
  <c r="O1153" i="1"/>
  <c r="O1151" i="1" s="1"/>
  <c r="O1149" i="1" s="1"/>
  <c r="P1153" i="1"/>
  <c r="P1151" i="1" s="1"/>
  <c r="P1149" i="1" s="1"/>
  <c r="E1153" i="1"/>
  <c r="E1151" i="1" s="1"/>
  <c r="E1149" i="1" s="1"/>
  <c r="F1143" i="1"/>
  <c r="F1141" i="1" s="1"/>
  <c r="F1139" i="1" s="1"/>
  <c r="G1143" i="1"/>
  <c r="G1141" i="1" s="1"/>
  <c r="G1139" i="1" s="1"/>
  <c r="H1143" i="1"/>
  <c r="H1141" i="1" s="1"/>
  <c r="H1139" i="1" s="1"/>
  <c r="I1143" i="1"/>
  <c r="I1141" i="1" s="1"/>
  <c r="I1139" i="1" s="1"/>
  <c r="J1143" i="1"/>
  <c r="J1141" i="1" s="1"/>
  <c r="J1139" i="1" s="1"/>
  <c r="K1143" i="1"/>
  <c r="K1141" i="1" s="1"/>
  <c r="K1139" i="1" s="1"/>
  <c r="L1143" i="1"/>
  <c r="L1141" i="1" s="1"/>
  <c r="L1139" i="1" s="1"/>
  <c r="M1143" i="1"/>
  <c r="M1141" i="1" s="1"/>
  <c r="M1139" i="1" s="1"/>
  <c r="N1143" i="1"/>
  <c r="N1141" i="1" s="1"/>
  <c r="N1139" i="1" s="1"/>
  <c r="O1143" i="1"/>
  <c r="O1141" i="1" s="1"/>
  <c r="O1139" i="1" s="1"/>
  <c r="P1143" i="1"/>
  <c r="P1141" i="1" s="1"/>
  <c r="P1139" i="1" s="1"/>
  <c r="E1143" i="1"/>
  <c r="E1141" i="1" s="1"/>
  <c r="E1139" i="1" s="1"/>
  <c r="F1103" i="1"/>
  <c r="G1103" i="1"/>
  <c r="H1103" i="1"/>
  <c r="I1103" i="1"/>
  <c r="J1103" i="1"/>
  <c r="K1103" i="1"/>
  <c r="L1103" i="1"/>
  <c r="M1103" i="1"/>
  <c r="N1103" i="1"/>
  <c r="O1103" i="1"/>
  <c r="P1103" i="1"/>
  <c r="F1128" i="1"/>
  <c r="G1128" i="1"/>
  <c r="H1128" i="1"/>
  <c r="I1128" i="1"/>
  <c r="J1128" i="1"/>
  <c r="K1128" i="1"/>
  <c r="L1128" i="1"/>
  <c r="M1128" i="1"/>
  <c r="N1128" i="1"/>
  <c r="O1128" i="1"/>
  <c r="P1128" i="1"/>
  <c r="E1128" i="1"/>
  <c r="E1103" i="1"/>
  <c r="F1092" i="1"/>
  <c r="F1090" i="1" s="1"/>
  <c r="F1088" i="1" s="1"/>
  <c r="G1092" i="1"/>
  <c r="G1090" i="1" s="1"/>
  <c r="G1088" i="1" s="1"/>
  <c r="H1092" i="1"/>
  <c r="H1090" i="1" s="1"/>
  <c r="H1088" i="1" s="1"/>
  <c r="I1092" i="1"/>
  <c r="I1090" i="1" s="1"/>
  <c r="I1088" i="1" s="1"/>
  <c r="J1092" i="1"/>
  <c r="J1090" i="1" s="1"/>
  <c r="J1088" i="1" s="1"/>
  <c r="K1092" i="1"/>
  <c r="K1090" i="1" s="1"/>
  <c r="K1088" i="1" s="1"/>
  <c r="L1092" i="1"/>
  <c r="L1090" i="1" s="1"/>
  <c r="L1088" i="1" s="1"/>
  <c r="M1092" i="1"/>
  <c r="M1090" i="1" s="1"/>
  <c r="M1088" i="1" s="1"/>
  <c r="N1092" i="1"/>
  <c r="N1090" i="1" s="1"/>
  <c r="N1088" i="1" s="1"/>
  <c r="O1092" i="1"/>
  <c r="O1090" i="1" s="1"/>
  <c r="O1088" i="1" s="1"/>
  <c r="P1092" i="1"/>
  <c r="P1090" i="1" s="1"/>
  <c r="P1088" i="1" s="1"/>
  <c r="E1092" i="1"/>
  <c r="E1090" i="1" s="1"/>
  <c r="E1088" i="1" s="1"/>
  <c r="F1084" i="1"/>
  <c r="F1082" i="1" s="1"/>
  <c r="F1080" i="1" s="1"/>
  <c r="G1084" i="1"/>
  <c r="G1082" i="1" s="1"/>
  <c r="G1080" i="1" s="1"/>
  <c r="H1084" i="1"/>
  <c r="H1082" i="1" s="1"/>
  <c r="H1080" i="1" s="1"/>
  <c r="I1084" i="1"/>
  <c r="I1082" i="1" s="1"/>
  <c r="I1080" i="1" s="1"/>
  <c r="J1084" i="1"/>
  <c r="J1082" i="1" s="1"/>
  <c r="J1080" i="1" s="1"/>
  <c r="K1084" i="1"/>
  <c r="K1082" i="1" s="1"/>
  <c r="K1080" i="1" s="1"/>
  <c r="L1084" i="1"/>
  <c r="L1082" i="1" s="1"/>
  <c r="L1080" i="1" s="1"/>
  <c r="M1084" i="1"/>
  <c r="M1082" i="1" s="1"/>
  <c r="M1080" i="1" s="1"/>
  <c r="N1084" i="1"/>
  <c r="N1082" i="1" s="1"/>
  <c r="N1080" i="1" s="1"/>
  <c r="O1084" i="1"/>
  <c r="O1082" i="1" s="1"/>
  <c r="O1080" i="1" s="1"/>
  <c r="P1084" i="1"/>
  <c r="P1082" i="1" s="1"/>
  <c r="P1080" i="1" s="1"/>
  <c r="E1084" i="1"/>
  <c r="E1082" i="1" s="1"/>
  <c r="E1080" i="1" s="1"/>
  <c r="F1064" i="1"/>
  <c r="F1062" i="1" s="1"/>
  <c r="F1060" i="1" s="1"/>
  <c r="G1064" i="1"/>
  <c r="G1062" i="1" s="1"/>
  <c r="G1060" i="1" s="1"/>
  <c r="H1064" i="1"/>
  <c r="H1062" i="1" s="1"/>
  <c r="H1060" i="1" s="1"/>
  <c r="I1064" i="1"/>
  <c r="I1062" i="1" s="1"/>
  <c r="I1060" i="1" s="1"/>
  <c r="J1064" i="1"/>
  <c r="J1062" i="1" s="1"/>
  <c r="J1060" i="1" s="1"/>
  <c r="K1064" i="1"/>
  <c r="K1062" i="1" s="1"/>
  <c r="K1060" i="1" s="1"/>
  <c r="L1064" i="1"/>
  <c r="L1062" i="1" s="1"/>
  <c r="L1060" i="1" s="1"/>
  <c r="M1064" i="1"/>
  <c r="M1062" i="1" s="1"/>
  <c r="M1060" i="1" s="1"/>
  <c r="N1064" i="1"/>
  <c r="N1062" i="1" s="1"/>
  <c r="N1060" i="1" s="1"/>
  <c r="O1064" i="1"/>
  <c r="O1062" i="1" s="1"/>
  <c r="O1060" i="1" s="1"/>
  <c r="P1064" i="1"/>
  <c r="P1062" i="1" s="1"/>
  <c r="P1060" i="1" s="1"/>
  <c r="E1064" i="1"/>
  <c r="E1062" i="1" s="1"/>
  <c r="E1060" i="1" s="1"/>
  <c r="F1042" i="1"/>
  <c r="F1040" i="1" s="1"/>
  <c r="G1042" i="1"/>
  <c r="G1040" i="1" s="1"/>
  <c r="H1042" i="1"/>
  <c r="H1040" i="1" s="1"/>
  <c r="I1042" i="1"/>
  <c r="I1040" i="1" s="1"/>
  <c r="J1042" i="1"/>
  <c r="J1040" i="1" s="1"/>
  <c r="K1042" i="1"/>
  <c r="K1040" i="1" s="1"/>
  <c r="L1042" i="1"/>
  <c r="L1040" i="1" s="1"/>
  <c r="M1042" i="1"/>
  <c r="M1040" i="1" s="1"/>
  <c r="N1042" i="1"/>
  <c r="N1040" i="1" s="1"/>
  <c r="O1042" i="1"/>
  <c r="O1040" i="1" s="1"/>
  <c r="P1042" i="1"/>
  <c r="P1040" i="1" s="1"/>
  <c r="E1042" i="1"/>
  <c r="E1040" i="1" s="1"/>
  <c r="F1054" i="1"/>
  <c r="F1052" i="1" s="1"/>
  <c r="G1054" i="1"/>
  <c r="G1052" i="1" s="1"/>
  <c r="H1054" i="1"/>
  <c r="H1052" i="1" s="1"/>
  <c r="I1054" i="1"/>
  <c r="I1052" i="1" s="1"/>
  <c r="J1054" i="1"/>
  <c r="J1052" i="1" s="1"/>
  <c r="K1054" i="1"/>
  <c r="K1052" i="1" s="1"/>
  <c r="L1054" i="1"/>
  <c r="L1052" i="1" s="1"/>
  <c r="M1054" i="1"/>
  <c r="M1052" i="1" s="1"/>
  <c r="N1054" i="1"/>
  <c r="N1052" i="1" s="1"/>
  <c r="O1054" i="1"/>
  <c r="O1052" i="1" s="1"/>
  <c r="P1054" i="1"/>
  <c r="P1052" i="1" s="1"/>
  <c r="F1048" i="1"/>
  <c r="F1046" i="1" s="1"/>
  <c r="G1048" i="1"/>
  <c r="G1046" i="1" s="1"/>
  <c r="H1048" i="1"/>
  <c r="H1046" i="1" s="1"/>
  <c r="I1048" i="1"/>
  <c r="I1046" i="1" s="1"/>
  <c r="J1048" i="1"/>
  <c r="J1046" i="1" s="1"/>
  <c r="K1048" i="1"/>
  <c r="K1046" i="1" s="1"/>
  <c r="L1048" i="1"/>
  <c r="L1046" i="1" s="1"/>
  <c r="M1048" i="1"/>
  <c r="M1046" i="1" s="1"/>
  <c r="N1048" i="1"/>
  <c r="N1046" i="1" s="1"/>
  <c r="O1048" i="1"/>
  <c r="O1046" i="1" s="1"/>
  <c r="P1048" i="1"/>
  <c r="P1046" i="1" s="1"/>
  <c r="E1048" i="1"/>
  <c r="E1046" i="1" s="1"/>
  <c r="E1054" i="1"/>
  <c r="E1052" i="1" s="1"/>
  <c r="F1013" i="1"/>
  <c r="F1011" i="1" s="1"/>
  <c r="F1009" i="1" s="1"/>
  <c r="G1013" i="1"/>
  <c r="G1011" i="1" s="1"/>
  <c r="G1009" i="1" s="1"/>
  <c r="H1013" i="1"/>
  <c r="H1011" i="1" s="1"/>
  <c r="H1009" i="1" s="1"/>
  <c r="I1013" i="1"/>
  <c r="I1011" i="1" s="1"/>
  <c r="I1009" i="1" s="1"/>
  <c r="J1013" i="1"/>
  <c r="J1011" i="1" s="1"/>
  <c r="J1009" i="1" s="1"/>
  <c r="K1013" i="1"/>
  <c r="K1011" i="1" s="1"/>
  <c r="K1009" i="1" s="1"/>
  <c r="L1013" i="1"/>
  <c r="L1011" i="1" s="1"/>
  <c r="L1009" i="1" s="1"/>
  <c r="M1013" i="1"/>
  <c r="M1011" i="1" s="1"/>
  <c r="M1009" i="1" s="1"/>
  <c r="N1013" i="1"/>
  <c r="N1011" i="1" s="1"/>
  <c r="N1009" i="1" s="1"/>
  <c r="O1013" i="1"/>
  <c r="O1011" i="1" s="1"/>
  <c r="O1009" i="1" s="1"/>
  <c r="P1013" i="1"/>
  <c r="P1011" i="1" s="1"/>
  <c r="P1009" i="1" s="1"/>
  <c r="E1013" i="1"/>
  <c r="E1011" i="1" s="1"/>
  <c r="E1009" i="1" s="1"/>
  <c r="F990" i="1"/>
  <c r="F988" i="1" s="1"/>
  <c r="F986" i="1" s="1"/>
  <c r="G990" i="1"/>
  <c r="G988" i="1" s="1"/>
  <c r="G986" i="1" s="1"/>
  <c r="H990" i="1"/>
  <c r="H988" i="1" s="1"/>
  <c r="H986" i="1" s="1"/>
  <c r="I990" i="1"/>
  <c r="I988" i="1" s="1"/>
  <c r="I986" i="1" s="1"/>
  <c r="J990" i="1"/>
  <c r="J988" i="1" s="1"/>
  <c r="J986" i="1" s="1"/>
  <c r="K990" i="1"/>
  <c r="K988" i="1" s="1"/>
  <c r="K986" i="1" s="1"/>
  <c r="L990" i="1"/>
  <c r="L988" i="1" s="1"/>
  <c r="L986" i="1" s="1"/>
  <c r="M990" i="1"/>
  <c r="M988" i="1" s="1"/>
  <c r="M986" i="1" s="1"/>
  <c r="N990" i="1"/>
  <c r="N988" i="1" s="1"/>
  <c r="N986" i="1" s="1"/>
  <c r="O990" i="1"/>
  <c r="O988" i="1" s="1"/>
  <c r="O986" i="1" s="1"/>
  <c r="P990" i="1"/>
  <c r="P988" i="1" s="1"/>
  <c r="P986" i="1" s="1"/>
  <c r="E990" i="1"/>
  <c r="E988" i="1" s="1"/>
  <c r="E986" i="1" s="1"/>
  <c r="F979" i="1"/>
  <c r="F977" i="1" s="1"/>
  <c r="F975" i="1" s="1"/>
  <c r="G979" i="1"/>
  <c r="G977" i="1" s="1"/>
  <c r="G975" i="1" s="1"/>
  <c r="H979" i="1"/>
  <c r="H977" i="1" s="1"/>
  <c r="H975" i="1" s="1"/>
  <c r="I979" i="1"/>
  <c r="I977" i="1" s="1"/>
  <c r="I975" i="1" s="1"/>
  <c r="J979" i="1"/>
  <c r="J977" i="1" s="1"/>
  <c r="J975" i="1" s="1"/>
  <c r="K979" i="1"/>
  <c r="K977" i="1" s="1"/>
  <c r="K975" i="1" s="1"/>
  <c r="L979" i="1"/>
  <c r="L977" i="1" s="1"/>
  <c r="L975" i="1" s="1"/>
  <c r="M979" i="1"/>
  <c r="M977" i="1" s="1"/>
  <c r="M975" i="1" s="1"/>
  <c r="N979" i="1"/>
  <c r="N977" i="1" s="1"/>
  <c r="N975" i="1" s="1"/>
  <c r="O979" i="1"/>
  <c r="O977" i="1" s="1"/>
  <c r="O975" i="1" s="1"/>
  <c r="P979" i="1"/>
  <c r="P977" i="1" s="1"/>
  <c r="P975" i="1" s="1"/>
  <c r="E979" i="1"/>
  <c r="E977" i="1" s="1"/>
  <c r="E975" i="1" s="1"/>
  <c r="F969" i="1"/>
  <c r="F967" i="1" s="1"/>
  <c r="F965" i="1" s="1"/>
  <c r="G969" i="1"/>
  <c r="G967" i="1" s="1"/>
  <c r="G965" i="1" s="1"/>
  <c r="H969" i="1"/>
  <c r="H967" i="1" s="1"/>
  <c r="H965" i="1" s="1"/>
  <c r="I969" i="1"/>
  <c r="I967" i="1" s="1"/>
  <c r="I965" i="1" s="1"/>
  <c r="J969" i="1"/>
  <c r="J967" i="1" s="1"/>
  <c r="J965" i="1" s="1"/>
  <c r="K969" i="1"/>
  <c r="K967" i="1" s="1"/>
  <c r="K965" i="1" s="1"/>
  <c r="L969" i="1"/>
  <c r="L967" i="1" s="1"/>
  <c r="L965" i="1" s="1"/>
  <c r="M969" i="1"/>
  <c r="M967" i="1" s="1"/>
  <c r="M965" i="1" s="1"/>
  <c r="N969" i="1"/>
  <c r="N967" i="1" s="1"/>
  <c r="N965" i="1" s="1"/>
  <c r="O969" i="1"/>
  <c r="O967" i="1" s="1"/>
  <c r="O965" i="1" s="1"/>
  <c r="P969" i="1"/>
  <c r="P967" i="1" s="1"/>
  <c r="P965" i="1" s="1"/>
  <c r="E969" i="1"/>
  <c r="E967" i="1" s="1"/>
  <c r="E965" i="1" s="1"/>
  <c r="F888" i="1"/>
  <c r="G888" i="1"/>
  <c r="H888" i="1"/>
  <c r="I888" i="1"/>
  <c r="J888" i="1"/>
  <c r="K888" i="1"/>
  <c r="L888" i="1"/>
  <c r="M888" i="1"/>
  <c r="N888" i="1"/>
  <c r="O888" i="1"/>
  <c r="P888" i="1"/>
  <c r="E888" i="1"/>
  <c r="F884" i="1"/>
  <c r="G884" i="1"/>
  <c r="H884" i="1"/>
  <c r="I884" i="1"/>
  <c r="J884" i="1"/>
  <c r="K884" i="1"/>
  <c r="L884" i="1"/>
  <c r="M884" i="1"/>
  <c r="N884" i="1"/>
  <c r="O884" i="1"/>
  <c r="P884" i="1"/>
  <c r="E884" i="1"/>
  <c r="F837" i="1"/>
  <c r="F835" i="1" s="1"/>
  <c r="F833" i="1" s="1"/>
  <c r="G837" i="1"/>
  <c r="G835" i="1" s="1"/>
  <c r="G833" i="1" s="1"/>
  <c r="H837" i="1"/>
  <c r="H835" i="1" s="1"/>
  <c r="H833" i="1" s="1"/>
  <c r="I837" i="1"/>
  <c r="I835" i="1" s="1"/>
  <c r="I833" i="1" s="1"/>
  <c r="J837" i="1"/>
  <c r="J835" i="1" s="1"/>
  <c r="J833" i="1" s="1"/>
  <c r="K837" i="1"/>
  <c r="K835" i="1" s="1"/>
  <c r="K833" i="1" s="1"/>
  <c r="L837" i="1"/>
  <c r="L835" i="1" s="1"/>
  <c r="L833" i="1" s="1"/>
  <c r="M837" i="1"/>
  <c r="M835" i="1" s="1"/>
  <c r="M833" i="1" s="1"/>
  <c r="N837" i="1"/>
  <c r="N835" i="1" s="1"/>
  <c r="N833" i="1" s="1"/>
  <c r="O837" i="1"/>
  <c r="O835" i="1" s="1"/>
  <c r="O833" i="1" s="1"/>
  <c r="P837" i="1"/>
  <c r="P835" i="1" s="1"/>
  <c r="P833" i="1" s="1"/>
  <c r="E837" i="1"/>
  <c r="E835" i="1" s="1"/>
  <c r="E833" i="1" s="1"/>
  <c r="F822" i="1"/>
  <c r="F820" i="1" s="1"/>
  <c r="G822" i="1"/>
  <c r="G820" i="1" s="1"/>
  <c r="H822" i="1"/>
  <c r="H820" i="1" s="1"/>
  <c r="I822" i="1"/>
  <c r="I820" i="1" s="1"/>
  <c r="J822" i="1"/>
  <c r="J820" i="1" s="1"/>
  <c r="K822" i="1"/>
  <c r="K820" i="1" s="1"/>
  <c r="L822" i="1"/>
  <c r="L820" i="1" s="1"/>
  <c r="M822" i="1"/>
  <c r="M820" i="1" s="1"/>
  <c r="N822" i="1"/>
  <c r="N820" i="1" s="1"/>
  <c r="O822" i="1"/>
  <c r="O820" i="1" s="1"/>
  <c r="P822" i="1"/>
  <c r="P820" i="1" s="1"/>
  <c r="E822" i="1"/>
  <c r="E820" i="1" s="1"/>
  <c r="F816" i="1"/>
  <c r="F814" i="1" s="1"/>
  <c r="G816" i="1"/>
  <c r="G814" i="1" s="1"/>
  <c r="H816" i="1"/>
  <c r="H814" i="1" s="1"/>
  <c r="I816" i="1"/>
  <c r="I814" i="1" s="1"/>
  <c r="J816" i="1"/>
  <c r="J814" i="1" s="1"/>
  <c r="K816" i="1"/>
  <c r="K814" i="1" s="1"/>
  <c r="L816" i="1"/>
  <c r="L814" i="1" s="1"/>
  <c r="M816" i="1"/>
  <c r="M814" i="1" s="1"/>
  <c r="N816" i="1"/>
  <c r="N814" i="1" s="1"/>
  <c r="O816" i="1"/>
  <c r="O814" i="1" s="1"/>
  <c r="P816" i="1"/>
  <c r="P814" i="1" s="1"/>
  <c r="E816" i="1"/>
  <c r="E814" i="1" s="1"/>
  <c r="F810" i="1"/>
  <c r="F808" i="1" s="1"/>
  <c r="G810" i="1"/>
  <c r="G808" i="1" s="1"/>
  <c r="H810" i="1"/>
  <c r="H808" i="1" s="1"/>
  <c r="I810" i="1"/>
  <c r="I808" i="1" s="1"/>
  <c r="J810" i="1"/>
  <c r="J808" i="1" s="1"/>
  <c r="K810" i="1"/>
  <c r="K808" i="1" s="1"/>
  <c r="L810" i="1"/>
  <c r="L808" i="1" s="1"/>
  <c r="M810" i="1"/>
  <c r="M808" i="1" s="1"/>
  <c r="N810" i="1"/>
  <c r="N808" i="1" s="1"/>
  <c r="O810" i="1"/>
  <c r="O808" i="1" s="1"/>
  <c r="P810" i="1"/>
  <c r="P808" i="1" s="1"/>
  <c r="E810" i="1"/>
  <c r="E808" i="1" s="1"/>
  <c r="F801" i="1"/>
  <c r="F799" i="1" s="1"/>
  <c r="G801" i="1"/>
  <c r="G799" i="1" s="1"/>
  <c r="H801" i="1"/>
  <c r="H799" i="1" s="1"/>
  <c r="I801" i="1"/>
  <c r="I799" i="1" s="1"/>
  <c r="J801" i="1"/>
  <c r="J799" i="1" s="1"/>
  <c r="K801" i="1"/>
  <c r="K799" i="1" s="1"/>
  <c r="L801" i="1"/>
  <c r="L799" i="1" s="1"/>
  <c r="M801" i="1"/>
  <c r="M799" i="1" s="1"/>
  <c r="N801" i="1"/>
  <c r="N799" i="1" s="1"/>
  <c r="O801" i="1"/>
  <c r="O799" i="1" s="1"/>
  <c r="P801" i="1"/>
  <c r="P799" i="1" s="1"/>
  <c r="E801" i="1"/>
  <c r="E799" i="1" s="1"/>
  <c r="F760" i="1"/>
  <c r="F758" i="1" s="1"/>
  <c r="G760" i="1"/>
  <c r="G758" i="1" s="1"/>
  <c r="H760" i="1"/>
  <c r="H758" i="1" s="1"/>
  <c r="I760" i="1"/>
  <c r="I758" i="1" s="1"/>
  <c r="J760" i="1"/>
  <c r="J758" i="1" s="1"/>
  <c r="K760" i="1"/>
  <c r="K758" i="1" s="1"/>
  <c r="L760" i="1"/>
  <c r="L758" i="1" s="1"/>
  <c r="M760" i="1"/>
  <c r="M758" i="1" s="1"/>
  <c r="N760" i="1"/>
  <c r="N758" i="1" s="1"/>
  <c r="O760" i="1"/>
  <c r="O758" i="1" s="1"/>
  <c r="P760" i="1"/>
  <c r="P758" i="1" s="1"/>
  <c r="E760" i="1"/>
  <c r="E758" i="1" s="1"/>
  <c r="F754" i="1"/>
  <c r="F752" i="1" s="1"/>
  <c r="G754" i="1"/>
  <c r="G752" i="1" s="1"/>
  <c r="H754" i="1"/>
  <c r="H752" i="1" s="1"/>
  <c r="I754" i="1"/>
  <c r="I752" i="1" s="1"/>
  <c r="J754" i="1"/>
  <c r="J752" i="1" s="1"/>
  <c r="K754" i="1"/>
  <c r="K752" i="1" s="1"/>
  <c r="L754" i="1"/>
  <c r="L752" i="1" s="1"/>
  <c r="M754" i="1"/>
  <c r="M752" i="1" s="1"/>
  <c r="N754" i="1"/>
  <c r="N752" i="1" s="1"/>
  <c r="O754" i="1"/>
  <c r="O752" i="1" s="1"/>
  <c r="P754" i="1"/>
  <c r="P752" i="1" s="1"/>
  <c r="E754" i="1"/>
  <c r="E752" i="1" s="1"/>
  <c r="F711" i="1"/>
  <c r="G711" i="1"/>
  <c r="H711" i="1"/>
  <c r="I711" i="1"/>
  <c r="J711" i="1"/>
  <c r="K711" i="1"/>
  <c r="L711" i="1"/>
  <c r="M711" i="1"/>
  <c r="N711" i="1"/>
  <c r="O711" i="1"/>
  <c r="P711" i="1"/>
  <c r="F727" i="1"/>
  <c r="F725" i="1" s="1"/>
  <c r="G727" i="1"/>
  <c r="G725" i="1" s="1"/>
  <c r="H727" i="1"/>
  <c r="H725" i="1" s="1"/>
  <c r="I727" i="1"/>
  <c r="I725" i="1" s="1"/>
  <c r="J727" i="1"/>
  <c r="J725" i="1" s="1"/>
  <c r="K727" i="1"/>
  <c r="K725" i="1" s="1"/>
  <c r="L727" i="1"/>
  <c r="L725" i="1" s="1"/>
  <c r="M727" i="1"/>
  <c r="M725" i="1" s="1"/>
  <c r="N727" i="1"/>
  <c r="N725" i="1" s="1"/>
  <c r="O727" i="1"/>
  <c r="O725" i="1" s="1"/>
  <c r="P727" i="1"/>
  <c r="P725" i="1" s="1"/>
  <c r="E727" i="1"/>
  <c r="E725" i="1" s="1"/>
  <c r="F720" i="1"/>
  <c r="G720" i="1"/>
  <c r="H720" i="1"/>
  <c r="I720" i="1"/>
  <c r="J720" i="1"/>
  <c r="K720" i="1"/>
  <c r="L720" i="1"/>
  <c r="M720" i="1"/>
  <c r="N720" i="1"/>
  <c r="O720" i="1"/>
  <c r="P720" i="1"/>
  <c r="E720" i="1"/>
  <c r="E711" i="1"/>
  <c r="F703" i="1"/>
  <c r="F701" i="1" s="1"/>
  <c r="F699" i="1" s="1"/>
  <c r="G703" i="1"/>
  <c r="G701" i="1" s="1"/>
  <c r="G699" i="1" s="1"/>
  <c r="H703" i="1"/>
  <c r="H701" i="1" s="1"/>
  <c r="H699" i="1" s="1"/>
  <c r="I703" i="1"/>
  <c r="I701" i="1" s="1"/>
  <c r="I699" i="1" s="1"/>
  <c r="J703" i="1"/>
  <c r="J701" i="1" s="1"/>
  <c r="J699" i="1" s="1"/>
  <c r="K703" i="1"/>
  <c r="K701" i="1" s="1"/>
  <c r="K699" i="1" s="1"/>
  <c r="L703" i="1"/>
  <c r="L701" i="1" s="1"/>
  <c r="L699" i="1" s="1"/>
  <c r="M703" i="1"/>
  <c r="M701" i="1" s="1"/>
  <c r="M699" i="1" s="1"/>
  <c r="N703" i="1"/>
  <c r="N701" i="1" s="1"/>
  <c r="N699" i="1" s="1"/>
  <c r="O703" i="1"/>
  <c r="O701" i="1" s="1"/>
  <c r="O699" i="1" s="1"/>
  <c r="P703" i="1"/>
  <c r="P701" i="1" s="1"/>
  <c r="P699" i="1" s="1"/>
  <c r="E703" i="1"/>
  <c r="E701" i="1" s="1"/>
  <c r="E699" i="1" s="1"/>
  <c r="F695" i="1"/>
  <c r="F693" i="1" s="1"/>
  <c r="F691" i="1" s="1"/>
  <c r="G695" i="1"/>
  <c r="G693" i="1" s="1"/>
  <c r="G691" i="1" s="1"/>
  <c r="H695" i="1"/>
  <c r="H693" i="1" s="1"/>
  <c r="H691" i="1" s="1"/>
  <c r="I695" i="1"/>
  <c r="I693" i="1" s="1"/>
  <c r="I691" i="1" s="1"/>
  <c r="J695" i="1"/>
  <c r="J693" i="1" s="1"/>
  <c r="J691" i="1" s="1"/>
  <c r="K695" i="1"/>
  <c r="K693" i="1" s="1"/>
  <c r="K691" i="1" s="1"/>
  <c r="L695" i="1"/>
  <c r="L693" i="1" s="1"/>
  <c r="L691" i="1" s="1"/>
  <c r="M695" i="1"/>
  <c r="M693" i="1" s="1"/>
  <c r="M691" i="1" s="1"/>
  <c r="N695" i="1"/>
  <c r="N693" i="1" s="1"/>
  <c r="N691" i="1" s="1"/>
  <c r="O695" i="1"/>
  <c r="O693" i="1" s="1"/>
  <c r="O691" i="1" s="1"/>
  <c r="P695" i="1"/>
  <c r="P693" i="1" s="1"/>
  <c r="P691" i="1" s="1"/>
  <c r="E695" i="1"/>
  <c r="E693" i="1" s="1"/>
  <c r="E691" i="1" s="1"/>
  <c r="F666" i="1"/>
  <c r="F662" i="1" s="1"/>
  <c r="G666" i="1"/>
  <c r="G662" i="1" s="1"/>
  <c r="H666" i="1"/>
  <c r="H662" i="1" s="1"/>
  <c r="I666" i="1"/>
  <c r="I662" i="1" s="1"/>
  <c r="J666" i="1"/>
  <c r="J662" i="1" s="1"/>
  <c r="K666" i="1"/>
  <c r="K662" i="1" s="1"/>
  <c r="L666" i="1"/>
  <c r="L662" i="1" s="1"/>
  <c r="M666" i="1"/>
  <c r="M662" i="1" s="1"/>
  <c r="N666" i="1"/>
  <c r="N662" i="1" s="1"/>
  <c r="O666" i="1"/>
  <c r="O662" i="1" s="1"/>
  <c r="P666" i="1"/>
  <c r="P662" i="1" s="1"/>
  <c r="E662" i="1"/>
  <c r="F658" i="1"/>
  <c r="F656" i="1" s="1"/>
  <c r="G658" i="1"/>
  <c r="G656" i="1" s="1"/>
  <c r="H658" i="1"/>
  <c r="H656" i="1" s="1"/>
  <c r="I658" i="1"/>
  <c r="I656" i="1" s="1"/>
  <c r="J658" i="1"/>
  <c r="J656" i="1" s="1"/>
  <c r="K658" i="1"/>
  <c r="K656" i="1" s="1"/>
  <c r="L658" i="1"/>
  <c r="L656" i="1" s="1"/>
  <c r="M658" i="1"/>
  <c r="M656" i="1" s="1"/>
  <c r="N658" i="1"/>
  <c r="N656" i="1" s="1"/>
  <c r="O658" i="1"/>
  <c r="O656" i="1" s="1"/>
  <c r="P658" i="1"/>
  <c r="P656" i="1" s="1"/>
  <c r="E658" i="1"/>
  <c r="E656" i="1" s="1"/>
  <c r="F652" i="1"/>
  <c r="F650" i="1" s="1"/>
  <c r="G652" i="1"/>
  <c r="G650" i="1" s="1"/>
  <c r="H652" i="1"/>
  <c r="H650" i="1" s="1"/>
  <c r="I652" i="1"/>
  <c r="I650" i="1" s="1"/>
  <c r="J652" i="1"/>
  <c r="J650" i="1" s="1"/>
  <c r="K652" i="1"/>
  <c r="K650" i="1" s="1"/>
  <c r="L652" i="1"/>
  <c r="L650" i="1" s="1"/>
  <c r="M652" i="1"/>
  <c r="M650" i="1" s="1"/>
  <c r="N652" i="1"/>
  <c r="N650" i="1" s="1"/>
  <c r="O652" i="1"/>
  <c r="O650" i="1" s="1"/>
  <c r="P652" i="1"/>
  <c r="P650" i="1" s="1"/>
  <c r="E652" i="1"/>
  <c r="E650" i="1" s="1"/>
  <c r="F646" i="1"/>
  <c r="F644" i="1" s="1"/>
  <c r="G646" i="1"/>
  <c r="G644" i="1" s="1"/>
  <c r="H646" i="1"/>
  <c r="H644" i="1" s="1"/>
  <c r="I646" i="1"/>
  <c r="I644" i="1" s="1"/>
  <c r="J646" i="1"/>
  <c r="J644" i="1" s="1"/>
  <c r="K646" i="1"/>
  <c r="K644" i="1" s="1"/>
  <c r="L646" i="1"/>
  <c r="L644" i="1" s="1"/>
  <c r="M646" i="1"/>
  <c r="M644" i="1" s="1"/>
  <c r="N646" i="1"/>
  <c r="N644" i="1" s="1"/>
  <c r="O646" i="1"/>
  <c r="O644" i="1" s="1"/>
  <c r="P646" i="1"/>
  <c r="P644" i="1" s="1"/>
  <c r="E646" i="1"/>
  <c r="E644" i="1" s="1"/>
  <c r="F638" i="1"/>
  <c r="F636" i="1" s="1"/>
  <c r="G638" i="1"/>
  <c r="G636" i="1" s="1"/>
  <c r="H638" i="1"/>
  <c r="H636" i="1" s="1"/>
  <c r="I638" i="1"/>
  <c r="I636" i="1" s="1"/>
  <c r="J638" i="1"/>
  <c r="J636" i="1" s="1"/>
  <c r="K638" i="1"/>
  <c r="K636" i="1" s="1"/>
  <c r="L638" i="1"/>
  <c r="L636" i="1" s="1"/>
  <c r="M638" i="1"/>
  <c r="M636" i="1" s="1"/>
  <c r="N638" i="1"/>
  <c r="N636" i="1" s="1"/>
  <c r="O638" i="1"/>
  <c r="O636" i="1" s="1"/>
  <c r="P638" i="1"/>
  <c r="P636" i="1" s="1"/>
  <c r="E638" i="1"/>
  <c r="E636" i="1" s="1"/>
  <c r="F631" i="1"/>
  <c r="F629" i="1" s="1"/>
  <c r="G631" i="1"/>
  <c r="G629" i="1" s="1"/>
  <c r="H631" i="1"/>
  <c r="H629" i="1" s="1"/>
  <c r="I631" i="1"/>
  <c r="I629" i="1" s="1"/>
  <c r="J631" i="1"/>
  <c r="J629" i="1" s="1"/>
  <c r="K631" i="1"/>
  <c r="K629" i="1" s="1"/>
  <c r="L631" i="1"/>
  <c r="L629" i="1" s="1"/>
  <c r="M631" i="1"/>
  <c r="M629" i="1" s="1"/>
  <c r="N631" i="1"/>
  <c r="N629" i="1" s="1"/>
  <c r="O631" i="1"/>
  <c r="O629" i="1" s="1"/>
  <c r="P631" i="1"/>
  <c r="P629" i="1" s="1"/>
  <c r="E631" i="1"/>
  <c r="E629" i="1" s="1"/>
  <c r="F617" i="1"/>
  <c r="F615" i="1" s="1"/>
  <c r="G617" i="1"/>
  <c r="G615" i="1" s="1"/>
  <c r="H617" i="1"/>
  <c r="H615" i="1" s="1"/>
  <c r="I617" i="1"/>
  <c r="I615" i="1" s="1"/>
  <c r="J617" i="1"/>
  <c r="J615" i="1" s="1"/>
  <c r="K617" i="1"/>
  <c r="K615" i="1" s="1"/>
  <c r="L617" i="1"/>
  <c r="L615" i="1" s="1"/>
  <c r="M617" i="1"/>
  <c r="M615" i="1" s="1"/>
  <c r="N617" i="1"/>
  <c r="N615" i="1" s="1"/>
  <c r="O617" i="1"/>
  <c r="O615" i="1" s="1"/>
  <c r="P617" i="1"/>
  <c r="P615" i="1" s="1"/>
  <c r="F623" i="1"/>
  <c r="F621" i="1" s="1"/>
  <c r="G623" i="1"/>
  <c r="G621" i="1" s="1"/>
  <c r="H623" i="1"/>
  <c r="H621" i="1" s="1"/>
  <c r="I623" i="1"/>
  <c r="I621" i="1" s="1"/>
  <c r="J623" i="1"/>
  <c r="J621" i="1" s="1"/>
  <c r="K623" i="1"/>
  <c r="K621" i="1" s="1"/>
  <c r="L623" i="1"/>
  <c r="L621" i="1" s="1"/>
  <c r="M623" i="1"/>
  <c r="M621" i="1" s="1"/>
  <c r="N623" i="1"/>
  <c r="N621" i="1" s="1"/>
  <c r="O623" i="1"/>
  <c r="O621" i="1" s="1"/>
  <c r="P623" i="1"/>
  <c r="P621" i="1" s="1"/>
  <c r="E623" i="1"/>
  <c r="E621" i="1" s="1"/>
  <c r="E617" i="1"/>
  <c r="E615" i="1" s="1"/>
  <c r="F609" i="1"/>
  <c r="F607" i="1" s="1"/>
  <c r="F605" i="1" s="1"/>
  <c r="G609" i="1"/>
  <c r="G607" i="1" s="1"/>
  <c r="G605" i="1" s="1"/>
  <c r="H609" i="1"/>
  <c r="H607" i="1" s="1"/>
  <c r="H605" i="1" s="1"/>
  <c r="I609" i="1"/>
  <c r="I607" i="1" s="1"/>
  <c r="I605" i="1" s="1"/>
  <c r="J609" i="1"/>
  <c r="J607" i="1" s="1"/>
  <c r="J605" i="1" s="1"/>
  <c r="K609" i="1"/>
  <c r="K607" i="1" s="1"/>
  <c r="K605" i="1" s="1"/>
  <c r="L609" i="1"/>
  <c r="L607" i="1" s="1"/>
  <c r="L605" i="1" s="1"/>
  <c r="M609" i="1"/>
  <c r="M607" i="1" s="1"/>
  <c r="M605" i="1" s="1"/>
  <c r="N609" i="1"/>
  <c r="N607" i="1" s="1"/>
  <c r="N605" i="1" s="1"/>
  <c r="O609" i="1"/>
  <c r="O607" i="1" s="1"/>
  <c r="O605" i="1" s="1"/>
  <c r="P609" i="1"/>
  <c r="P607" i="1" s="1"/>
  <c r="P605" i="1" s="1"/>
  <c r="E609" i="1"/>
  <c r="E607" i="1" s="1"/>
  <c r="E605" i="1" s="1"/>
  <c r="F598" i="1"/>
  <c r="F596" i="1" s="1"/>
  <c r="F594" i="1" s="1"/>
  <c r="G598" i="1"/>
  <c r="G596" i="1" s="1"/>
  <c r="G594" i="1" s="1"/>
  <c r="H598" i="1"/>
  <c r="H596" i="1" s="1"/>
  <c r="H594" i="1" s="1"/>
  <c r="I598" i="1"/>
  <c r="I596" i="1" s="1"/>
  <c r="I594" i="1" s="1"/>
  <c r="J598" i="1"/>
  <c r="J596" i="1" s="1"/>
  <c r="J594" i="1" s="1"/>
  <c r="K598" i="1"/>
  <c r="K596" i="1" s="1"/>
  <c r="K594" i="1" s="1"/>
  <c r="L598" i="1"/>
  <c r="L596" i="1" s="1"/>
  <c r="L594" i="1" s="1"/>
  <c r="M598" i="1"/>
  <c r="M596" i="1" s="1"/>
  <c r="M594" i="1" s="1"/>
  <c r="N598" i="1"/>
  <c r="N596" i="1" s="1"/>
  <c r="N594" i="1" s="1"/>
  <c r="O598" i="1"/>
  <c r="O596" i="1" s="1"/>
  <c r="O594" i="1" s="1"/>
  <c r="P598" i="1"/>
  <c r="P596" i="1" s="1"/>
  <c r="P594" i="1" s="1"/>
  <c r="E598" i="1"/>
  <c r="E596" i="1" s="1"/>
  <c r="E594" i="1" s="1"/>
  <c r="F580" i="1"/>
  <c r="F578" i="1" s="1"/>
  <c r="G580" i="1"/>
  <c r="G578" i="1" s="1"/>
  <c r="H580" i="1"/>
  <c r="H578" i="1" s="1"/>
  <c r="I580" i="1"/>
  <c r="I578" i="1" s="1"/>
  <c r="J580" i="1"/>
  <c r="J578" i="1" s="1"/>
  <c r="K580" i="1"/>
  <c r="K578" i="1" s="1"/>
  <c r="L580" i="1"/>
  <c r="L578" i="1" s="1"/>
  <c r="M580" i="1"/>
  <c r="M578" i="1" s="1"/>
  <c r="N580" i="1"/>
  <c r="N578" i="1" s="1"/>
  <c r="O580" i="1"/>
  <c r="O578" i="1" s="1"/>
  <c r="P580" i="1"/>
  <c r="P578" i="1" s="1"/>
  <c r="F590" i="1"/>
  <c r="F588" i="1" s="1"/>
  <c r="G590" i="1"/>
  <c r="G588" i="1" s="1"/>
  <c r="H590" i="1"/>
  <c r="H588" i="1" s="1"/>
  <c r="I590" i="1"/>
  <c r="I588" i="1" s="1"/>
  <c r="J590" i="1"/>
  <c r="J588" i="1" s="1"/>
  <c r="K590" i="1"/>
  <c r="K588" i="1" s="1"/>
  <c r="L590" i="1"/>
  <c r="L588" i="1" s="1"/>
  <c r="M590" i="1"/>
  <c r="M588" i="1" s="1"/>
  <c r="N590" i="1"/>
  <c r="N588" i="1" s="1"/>
  <c r="O590" i="1"/>
  <c r="O588" i="1" s="1"/>
  <c r="P590" i="1"/>
  <c r="P588" i="1" s="1"/>
  <c r="E590" i="1"/>
  <c r="E588" i="1" s="1"/>
  <c r="E580" i="1"/>
  <c r="E578" i="1" s="1"/>
  <c r="F559" i="1"/>
  <c r="F557" i="1" s="1"/>
  <c r="G559" i="1"/>
  <c r="G557" i="1" s="1"/>
  <c r="H559" i="1"/>
  <c r="H557" i="1" s="1"/>
  <c r="I559" i="1"/>
  <c r="I557" i="1" s="1"/>
  <c r="J559" i="1"/>
  <c r="J557" i="1" s="1"/>
  <c r="K559" i="1"/>
  <c r="K557" i="1" s="1"/>
  <c r="L559" i="1"/>
  <c r="L557" i="1" s="1"/>
  <c r="M559" i="1"/>
  <c r="M557" i="1" s="1"/>
  <c r="N559" i="1"/>
  <c r="N557" i="1" s="1"/>
  <c r="O559" i="1"/>
  <c r="O557" i="1" s="1"/>
  <c r="P559" i="1"/>
  <c r="P557" i="1" s="1"/>
  <c r="F570" i="1"/>
  <c r="F568" i="1" s="1"/>
  <c r="G570" i="1"/>
  <c r="G568" i="1" s="1"/>
  <c r="H570" i="1"/>
  <c r="H568" i="1" s="1"/>
  <c r="I570" i="1"/>
  <c r="I568" i="1" s="1"/>
  <c r="J570" i="1"/>
  <c r="J568" i="1" s="1"/>
  <c r="K570" i="1"/>
  <c r="K568" i="1" s="1"/>
  <c r="L570" i="1"/>
  <c r="L568" i="1" s="1"/>
  <c r="M570" i="1"/>
  <c r="M568" i="1" s="1"/>
  <c r="N570" i="1"/>
  <c r="N568" i="1" s="1"/>
  <c r="O570" i="1"/>
  <c r="O568" i="1" s="1"/>
  <c r="P570" i="1"/>
  <c r="P568" i="1" s="1"/>
  <c r="E559" i="1"/>
  <c r="E557" i="1" s="1"/>
  <c r="E570" i="1"/>
  <c r="E568" i="1" s="1"/>
  <c r="F537" i="1"/>
  <c r="F535" i="1" s="1"/>
  <c r="G537" i="1"/>
  <c r="G535" i="1" s="1"/>
  <c r="H537" i="1"/>
  <c r="H535" i="1" s="1"/>
  <c r="I537" i="1"/>
  <c r="I535" i="1" s="1"/>
  <c r="J537" i="1"/>
  <c r="J535" i="1" s="1"/>
  <c r="K537" i="1"/>
  <c r="K535" i="1" s="1"/>
  <c r="L537" i="1"/>
  <c r="L535" i="1" s="1"/>
  <c r="M537" i="1"/>
  <c r="M535" i="1" s="1"/>
  <c r="N537" i="1"/>
  <c r="N535" i="1" s="1"/>
  <c r="O537" i="1"/>
  <c r="O535" i="1" s="1"/>
  <c r="P537" i="1"/>
  <c r="P535" i="1" s="1"/>
  <c r="E537" i="1"/>
  <c r="E535" i="1" s="1"/>
  <c r="F531" i="1"/>
  <c r="F529" i="1" s="1"/>
  <c r="G531" i="1"/>
  <c r="G529" i="1" s="1"/>
  <c r="H531" i="1"/>
  <c r="H529" i="1" s="1"/>
  <c r="I531" i="1"/>
  <c r="I529" i="1" s="1"/>
  <c r="J531" i="1"/>
  <c r="J529" i="1" s="1"/>
  <c r="K531" i="1"/>
  <c r="K529" i="1" s="1"/>
  <c r="L531" i="1"/>
  <c r="L529" i="1" s="1"/>
  <c r="M531" i="1"/>
  <c r="M529" i="1" s="1"/>
  <c r="N531" i="1"/>
  <c r="N529" i="1" s="1"/>
  <c r="O531" i="1"/>
  <c r="O529" i="1" s="1"/>
  <c r="P531" i="1"/>
  <c r="P529" i="1" s="1"/>
  <c r="E531" i="1"/>
  <c r="E529" i="1" s="1"/>
  <c r="G508" i="1"/>
  <c r="G506" i="1" s="1"/>
  <c r="H508" i="1"/>
  <c r="H506" i="1" s="1"/>
  <c r="I508" i="1"/>
  <c r="I506" i="1" s="1"/>
  <c r="J508" i="1"/>
  <c r="J506" i="1" s="1"/>
  <c r="K508" i="1"/>
  <c r="K506" i="1" s="1"/>
  <c r="L508" i="1"/>
  <c r="L506" i="1" s="1"/>
  <c r="M508" i="1"/>
  <c r="M506" i="1" s="1"/>
  <c r="N508" i="1"/>
  <c r="N506" i="1" s="1"/>
  <c r="O508" i="1"/>
  <c r="O506" i="1" s="1"/>
  <c r="P508" i="1"/>
  <c r="P506" i="1" s="1"/>
  <c r="G488" i="1"/>
  <c r="G486" i="1" s="1"/>
  <c r="H488" i="1"/>
  <c r="H486" i="1" s="1"/>
  <c r="I488" i="1"/>
  <c r="I486" i="1" s="1"/>
  <c r="J488" i="1"/>
  <c r="J486" i="1" s="1"/>
  <c r="K488" i="1"/>
  <c r="K486" i="1" s="1"/>
  <c r="L488" i="1"/>
  <c r="L486" i="1" s="1"/>
  <c r="M488" i="1"/>
  <c r="M486" i="1" s="1"/>
  <c r="N488" i="1"/>
  <c r="N486" i="1" s="1"/>
  <c r="O488" i="1"/>
  <c r="O486" i="1" s="1"/>
  <c r="P488" i="1"/>
  <c r="P486" i="1" s="1"/>
  <c r="G476" i="1"/>
  <c r="G474" i="1" s="1"/>
  <c r="H476" i="1"/>
  <c r="H474" i="1" s="1"/>
  <c r="I476" i="1"/>
  <c r="I474" i="1" s="1"/>
  <c r="J476" i="1"/>
  <c r="J474" i="1" s="1"/>
  <c r="K476" i="1"/>
  <c r="K474" i="1" s="1"/>
  <c r="L476" i="1"/>
  <c r="L474" i="1" s="1"/>
  <c r="M476" i="1"/>
  <c r="M474" i="1" s="1"/>
  <c r="N476" i="1"/>
  <c r="N474" i="1" s="1"/>
  <c r="O476" i="1"/>
  <c r="O474" i="1" s="1"/>
  <c r="P476" i="1"/>
  <c r="P474" i="1" s="1"/>
  <c r="F469" i="1"/>
  <c r="G469" i="1"/>
  <c r="H469" i="1"/>
  <c r="I469" i="1"/>
  <c r="J469" i="1"/>
  <c r="K469" i="1"/>
  <c r="L469" i="1"/>
  <c r="M469" i="1"/>
  <c r="N469" i="1"/>
  <c r="O469" i="1"/>
  <c r="P469" i="1"/>
  <c r="F465" i="1"/>
  <c r="G465" i="1"/>
  <c r="H465" i="1"/>
  <c r="I465" i="1"/>
  <c r="J465" i="1"/>
  <c r="K465" i="1"/>
  <c r="L465" i="1"/>
  <c r="M465" i="1"/>
  <c r="N465" i="1"/>
  <c r="O465" i="1"/>
  <c r="P465" i="1"/>
  <c r="F461" i="1"/>
  <c r="G461" i="1"/>
  <c r="H461" i="1"/>
  <c r="I461" i="1"/>
  <c r="J461" i="1"/>
  <c r="K461" i="1"/>
  <c r="L461" i="1"/>
  <c r="M461" i="1"/>
  <c r="N461" i="1"/>
  <c r="O461" i="1"/>
  <c r="P461" i="1"/>
  <c r="F456" i="1"/>
  <c r="G456" i="1"/>
  <c r="H456" i="1"/>
  <c r="I456" i="1"/>
  <c r="J456" i="1"/>
  <c r="K456" i="1"/>
  <c r="L456" i="1"/>
  <c r="M456" i="1"/>
  <c r="N456" i="1"/>
  <c r="O456" i="1"/>
  <c r="P456" i="1"/>
  <c r="E456" i="1"/>
  <c r="G443" i="1"/>
  <c r="G441" i="1" s="1"/>
  <c r="H443" i="1"/>
  <c r="H441" i="1" s="1"/>
  <c r="I443" i="1"/>
  <c r="I441" i="1" s="1"/>
  <c r="J443" i="1"/>
  <c r="J441" i="1" s="1"/>
  <c r="K443" i="1"/>
  <c r="K441" i="1" s="1"/>
  <c r="L443" i="1"/>
  <c r="L441" i="1" s="1"/>
  <c r="M443" i="1"/>
  <c r="M441" i="1" s="1"/>
  <c r="N443" i="1"/>
  <c r="N441" i="1" s="1"/>
  <c r="O443" i="1"/>
  <c r="O441" i="1" s="1"/>
  <c r="P443" i="1"/>
  <c r="P441" i="1" s="1"/>
  <c r="G430" i="1"/>
  <c r="G428" i="1" s="1"/>
  <c r="G426" i="1" s="1"/>
  <c r="H430" i="1"/>
  <c r="H428" i="1" s="1"/>
  <c r="H426" i="1" s="1"/>
  <c r="I430" i="1"/>
  <c r="I428" i="1" s="1"/>
  <c r="I426" i="1" s="1"/>
  <c r="J430" i="1"/>
  <c r="J428" i="1" s="1"/>
  <c r="J426" i="1" s="1"/>
  <c r="K430" i="1"/>
  <c r="K428" i="1" s="1"/>
  <c r="K426" i="1" s="1"/>
  <c r="L430" i="1"/>
  <c r="L428" i="1" s="1"/>
  <c r="L426" i="1" s="1"/>
  <c r="M430" i="1"/>
  <c r="M428" i="1" s="1"/>
  <c r="M426" i="1" s="1"/>
  <c r="N430" i="1"/>
  <c r="N428" i="1" s="1"/>
  <c r="N426" i="1" s="1"/>
  <c r="O430" i="1"/>
  <c r="O428" i="1" s="1"/>
  <c r="O426" i="1" s="1"/>
  <c r="P430" i="1"/>
  <c r="P428" i="1" s="1"/>
  <c r="P426" i="1" s="1"/>
  <c r="G419" i="1"/>
  <c r="G417" i="1" s="1"/>
  <c r="G415" i="1" s="1"/>
  <c r="H419" i="1"/>
  <c r="H417" i="1" s="1"/>
  <c r="H415" i="1" s="1"/>
  <c r="I419" i="1"/>
  <c r="I417" i="1" s="1"/>
  <c r="I415" i="1" s="1"/>
  <c r="J419" i="1"/>
  <c r="J417" i="1" s="1"/>
  <c r="J415" i="1" s="1"/>
  <c r="K419" i="1"/>
  <c r="K417" i="1" s="1"/>
  <c r="K415" i="1" s="1"/>
  <c r="L419" i="1"/>
  <c r="L417" i="1" s="1"/>
  <c r="L415" i="1" s="1"/>
  <c r="M419" i="1"/>
  <c r="M417" i="1" s="1"/>
  <c r="M415" i="1" s="1"/>
  <c r="N419" i="1"/>
  <c r="N417" i="1" s="1"/>
  <c r="N415" i="1" s="1"/>
  <c r="O419" i="1"/>
  <c r="O417" i="1" s="1"/>
  <c r="O415" i="1" s="1"/>
  <c r="P419" i="1"/>
  <c r="P417" i="1" s="1"/>
  <c r="P415" i="1" s="1"/>
  <c r="G402" i="1"/>
  <c r="G395" i="1" s="1"/>
  <c r="H402" i="1"/>
  <c r="H395" i="1" s="1"/>
  <c r="I402" i="1"/>
  <c r="I395" i="1" s="1"/>
  <c r="J402" i="1"/>
  <c r="J395" i="1" s="1"/>
  <c r="K402" i="1"/>
  <c r="K395" i="1" s="1"/>
  <c r="L402" i="1"/>
  <c r="L395" i="1" s="1"/>
  <c r="M402" i="1"/>
  <c r="M395" i="1" s="1"/>
  <c r="N402" i="1"/>
  <c r="N395" i="1" s="1"/>
  <c r="O402" i="1"/>
  <c r="O395" i="1" s="1"/>
  <c r="P402" i="1"/>
  <c r="P395" i="1" s="1"/>
  <c r="G328" i="1"/>
  <c r="G326" i="1" s="1"/>
  <c r="H328" i="1"/>
  <c r="H326" i="1" s="1"/>
  <c r="I328" i="1"/>
  <c r="I326" i="1" s="1"/>
  <c r="J328" i="1"/>
  <c r="J326" i="1" s="1"/>
  <c r="K328" i="1"/>
  <c r="K326" i="1" s="1"/>
  <c r="L328" i="1"/>
  <c r="L326" i="1" s="1"/>
  <c r="M328" i="1"/>
  <c r="M326" i="1" s="1"/>
  <c r="N328" i="1"/>
  <c r="N326" i="1" s="1"/>
  <c r="O328" i="1"/>
  <c r="O326" i="1" s="1"/>
  <c r="P328" i="1"/>
  <c r="P326" i="1" s="1"/>
  <c r="G322" i="1"/>
  <c r="G320" i="1" s="1"/>
  <c r="H322" i="1"/>
  <c r="H320" i="1" s="1"/>
  <c r="I322" i="1"/>
  <c r="I320" i="1" s="1"/>
  <c r="J322" i="1"/>
  <c r="J320" i="1" s="1"/>
  <c r="K322" i="1"/>
  <c r="K320" i="1" s="1"/>
  <c r="L322" i="1"/>
  <c r="L320" i="1" s="1"/>
  <c r="M322" i="1"/>
  <c r="M320" i="1" s="1"/>
  <c r="N322" i="1"/>
  <c r="N320" i="1" s="1"/>
  <c r="O322" i="1"/>
  <c r="O320" i="1" s="1"/>
  <c r="P322" i="1"/>
  <c r="P320" i="1" s="1"/>
  <c r="G309" i="1"/>
  <c r="G307" i="1" s="1"/>
  <c r="H309" i="1"/>
  <c r="H307" i="1" s="1"/>
  <c r="I309" i="1"/>
  <c r="I307" i="1" s="1"/>
  <c r="J309" i="1"/>
  <c r="J307" i="1" s="1"/>
  <c r="K309" i="1"/>
  <c r="K307" i="1" s="1"/>
  <c r="L309" i="1"/>
  <c r="L307" i="1" s="1"/>
  <c r="M309" i="1"/>
  <c r="M307" i="1" s="1"/>
  <c r="N309" i="1"/>
  <c r="N307" i="1" s="1"/>
  <c r="O309" i="1"/>
  <c r="O307" i="1" s="1"/>
  <c r="P309" i="1"/>
  <c r="P307" i="1" s="1"/>
  <c r="G281" i="1"/>
  <c r="G279" i="1" s="1"/>
  <c r="H281" i="1"/>
  <c r="H279" i="1" s="1"/>
  <c r="I281" i="1"/>
  <c r="I279" i="1" s="1"/>
  <c r="J281" i="1"/>
  <c r="J279" i="1" s="1"/>
  <c r="K281" i="1"/>
  <c r="K279" i="1" s="1"/>
  <c r="L281" i="1"/>
  <c r="L279" i="1" s="1"/>
  <c r="M281" i="1"/>
  <c r="M279" i="1" s="1"/>
  <c r="N281" i="1"/>
  <c r="N279" i="1" s="1"/>
  <c r="O281" i="1"/>
  <c r="O279" i="1" s="1"/>
  <c r="P281" i="1"/>
  <c r="P279" i="1" s="1"/>
  <c r="G274" i="1"/>
  <c r="G272" i="1" s="1"/>
  <c r="H274" i="1"/>
  <c r="H272" i="1" s="1"/>
  <c r="I274" i="1"/>
  <c r="I272" i="1" s="1"/>
  <c r="J274" i="1"/>
  <c r="J272" i="1" s="1"/>
  <c r="K274" i="1"/>
  <c r="K272" i="1" s="1"/>
  <c r="L274" i="1"/>
  <c r="L272" i="1" s="1"/>
  <c r="M274" i="1"/>
  <c r="M272" i="1" s="1"/>
  <c r="N274" i="1"/>
  <c r="N272" i="1" s="1"/>
  <c r="O274" i="1"/>
  <c r="O272" i="1" s="1"/>
  <c r="P274" i="1"/>
  <c r="P272" i="1" s="1"/>
  <c r="G258" i="1"/>
  <c r="H258" i="1"/>
  <c r="I258" i="1"/>
  <c r="J258" i="1"/>
  <c r="K258" i="1"/>
  <c r="L258" i="1"/>
  <c r="M258" i="1"/>
  <c r="N258" i="1"/>
  <c r="O258" i="1"/>
  <c r="P258" i="1"/>
  <c r="G244" i="1"/>
  <c r="H244" i="1"/>
  <c r="I244" i="1"/>
  <c r="J244" i="1"/>
  <c r="K244" i="1"/>
  <c r="L244" i="1"/>
  <c r="M244" i="1"/>
  <c r="N244" i="1"/>
  <c r="O244" i="1"/>
  <c r="P244" i="1"/>
  <c r="G237" i="1"/>
  <c r="G235" i="1" s="1"/>
  <c r="H237" i="1"/>
  <c r="H235" i="1" s="1"/>
  <c r="I237" i="1"/>
  <c r="I235" i="1" s="1"/>
  <c r="J237" i="1"/>
  <c r="J235" i="1" s="1"/>
  <c r="K237" i="1"/>
  <c r="K235" i="1" s="1"/>
  <c r="L237" i="1"/>
  <c r="L235" i="1" s="1"/>
  <c r="M237" i="1"/>
  <c r="M235" i="1" s="1"/>
  <c r="N237" i="1"/>
  <c r="N235" i="1" s="1"/>
  <c r="O237" i="1"/>
  <c r="O235" i="1" s="1"/>
  <c r="P237" i="1"/>
  <c r="P235" i="1" s="1"/>
  <c r="F206" i="1"/>
  <c r="F204" i="1" s="1"/>
  <c r="F202" i="1" s="1"/>
  <c r="G206" i="1"/>
  <c r="G204" i="1" s="1"/>
  <c r="G202" i="1" s="1"/>
  <c r="H206" i="1"/>
  <c r="H204" i="1" s="1"/>
  <c r="H202" i="1" s="1"/>
  <c r="I206" i="1"/>
  <c r="I204" i="1" s="1"/>
  <c r="I202" i="1" s="1"/>
  <c r="J206" i="1"/>
  <c r="J204" i="1" s="1"/>
  <c r="J202" i="1" s="1"/>
  <c r="K206" i="1"/>
  <c r="K204" i="1" s="1"/>
  <c r="K202" i="1" s="1"/>
  <c r="L206" i="1"/>
  <c r="L204" i="1" s="1"/>
  <c r="L202" i="1" s="1"/>
  <c r="M206" i="1"/>
  <c r="M204" i="1" s="1"/>
  <c r="M202" i="1" s="1"/>
  <c r="N206" i="1"/>
  <c r="N204" i="1" s="1"/>
  <c r="N202" i="1" s="1"/>
  <c r="O206" i="1"/>
  <c r="O204" i="1" s="1"/>
  <c r="O202" i="1" s="1"/>
  <c r="P206" i="1"/>
  <c r="P204" i="1" s="1"/>
  <c r="P202" i="1" s="1"/>
  <c r="E206" i="1"/>
  <c r="E204" i="1" s="1"/>
  <c r="E202" i="1" s="1"/>
  <c r="G186" i="1"/>
  <c r="G184" i="1" s="1"/>
  <c r="G182" i="1" s="1"/>
  <c r="H186" i="1"/>
  <c r="H184" i="1" s="1"/>
  <c r="H182" i="1" s="1"/>
  <c r="I186" i="1"/>
  <c r="I184" i="1" s="1"/>
  <c r="I182" i="1" s="1"/>
  <c r="J186" i="1"/>
  <c r="J184" i="1" s="1"/>
  <c r="J182" i="1" s="1"/>
  <c r="K186" i="1"/>
  <c r="K184" i="1" s="1"/>
  <c r="K182" i="1" s="1"/>
  <c r="L186" i="1"/>
  <c r="L184" i="1" s="1"/>
  <c r="L182" i="1" s="1"/>
  <c r="M186" i="1"/>
  <c r="M184" i="1" s="1"/>
  <c r="M182" i="1" s="1"/>
  <c r="N186" i="1"/>
  <c r="N184" i="1" s="1"/>
  <c r="N182" i="1" s="1"/>
  <c r="O186" i="1"/>
  <c r="O184" i="1" s="1"/>
  <c r="O182" i="1" s="1"/>
  <c r="P186" i="1"/>
  <c r="P184" i="1" s="1"/>
  <c r="P182" i="1" s="1"/>
  <c r="G142" i="1"/>
  <c r="G140" i="1" s="1"/>
  <c r="H142" i="1"/>
  <c r="H140" i="1" s="1"/>
  <c r="I142" i="1"/>
  <c r="I140" i="1" s="1"/>
  <c r="J142" i="1"/>
  <c r="J140" i="1" s="1"/>
  <c r="K142" i="1"/>
  <c r="K140" i="1" s="1"/>
  <c r="L142" i="1"/>
  <c r="L140" i="1" s="1"/>
  <c r="M142" i="1"/>
  <c r="M140" i="1" s="1"/>
  <c r="N142" i="1"/>
  <c r="N140" i="1" s="1"/>
  <c r="O142" i="1"/>
  <c r="O140" i="1" s="1"/>
  <c r="P142" i="1"/>
  <c r="P140" i="1" s="1"/>
  <c r="G85" i="1"/>
  <c r="G83" i="1" s="1"/>
  <c r="H85" i="1"/>
  <c r="H83" i="1" s="1"/>
  <c r="I85" i="1"/>
  <c r="I83" i="1" s="1"/>
  <c r="J85" i="1"/>
  <c r="J83" i="1" s="1"/>
  <c r="K85" i="1"/>
  <c r="K83" i="1" s="1"/>
  <c r="L85" i="1"/>
  <c r="L83" i="1" s="1"/>
  <c r="M85" i="1"/>
  <c r="M83" i="1" s="1"/>
  <c r="N85" i="1"/>
  <c r="N83" i="1" s="1"/>
  <c r="O85" i="1"/>
  <c r="O83" i="1" s="1"/>
  <c r="P85" i="1"/>
  <c r="P83" i="1" s="1"/>
  <c r="G57" i="1"/>
  <c r="G55" i="1" s="1"/>
  <c r="H57" i="1"/>
  <c r="H55" i="1" s="1"/>
  <c r="I57" i="1"/>
  <c r="I55" i="1" s="1"/>
  <c r="J57" i="1"/>
  <c r="J55" i="1" s="1"/>
  <c r="K57" i="1"/>
  <c r="K55" i="1" s="1"/>
  <c r="L57" i="1"/>
  <c r="L55" i="1" s="1"/>
  <c r="M57" i="1"/>
  <c r="M55" i="1" s="1"/>
  <c r="N57" i="1"/>
  <c r="N55" i="1" s="1"/>
  <c r="O57" i="1"/>
  <c r="O55" i="1" s="1"/>
  <c r="P57" i="1"/>
  <c r="P55" i="1" s="1"/>
  <c r="G35" i="1"/>
  <c r="G33" i="1" s="1"/>
  <c r="H35" i="1"/>
  <c r="H33" i="1" s="1"/>
  <c r="I35" i="1"/>
  <c r="I33" i="1" s="1"/>
  <c r="J35" i="1"/>
  <c r="J33" i="1" s="1"/>
  <c r="K35" i="1"/>
  <c r="K33" i="1" s="1"/>
  <c r="L35" i="1"/>
  <c r="L33" i="1" s="1"/>
  <c r="M35" i="1"/>
  <c r="M33" i="1" s="1"/>
  <c r="N35" i="1"/>
  <c r="N33" i="1" s="1"/>
  <c r="O35" i="1"/>
  <c r="O33" i="1" s="1"/>
  <c r="P35" i="1"/>
  <c r="P33" i="1" s="1"/>
  <c r="G11" i="1"/>
  <c r="G9" i="1" s="1"/>
  <c r="H11" i="1"/>
  <c r="H9" i="1" s="1"/>
  <c r="I11" i="1"/>
  <c r="I9" i="1" s="1"/>
  <c r="J11" i="1"/>
  <c r="K11" i="1"/>
  <c r="L11" i="1"/>
  <c r="M11" i="1"/>
  <c r="N11" i="1"/>
  <c r="O11" i="1"/>
  <c r="O9" i="1" s="1"/>
  <c r="P11" i="1"/>
  <c r="P9" i="1" s="1"/>
  <c r="F488" i="1"/>
  <c r="F486" i="1" s="1"/>
  <c r="E488" i="1"/>
  <c r="E486" i="1" s="1"/>
  <c r="F508" i="1"/>
  <c r="F506" i="1" s="1"/>
  <c r="E508" i="1"/>
  <c r="E506" i="1" s="1"/>
  <c r="F476" i="1"/>
  <c r="F474" i="1" s="1"/>
  <c r="E476" i="1"/>
  <c r="E474" i="1" s="1"/>
  <c r="E461" i="1"/>
  <c r="E469" i="1"/>
  <c r="E465" i="1"/>
  <c r="F443" i="1"/>
  <c r="F441" i="1" s="1"/>
  <c r="E443" i="1"/>
  <c r="E441" i="1" s="1"/>
  <c r="F430" i="1"/>
  <c r="F428" i="1" s="1"/>
  <c r="F426" i="1" s="1"/>
  <c r="E430" i="1"/>
  <c r="E428" i="1" s="1"/>
  <c r="E426" i="1" s="1"/>
  <c r="F419" i="1"/>
  <c r="F417" i="1" s="1"/>
  <c r="F415" i="1" s="1"/>
  <c r="E419" i="1"/>
  <c r="E417" i="1" s="1"/>
  <c r="E415" i="1" s="1"/>
  <c r="F402" i="1"/>
  <c r="F395" i="1" s="1"/>
  <c r="E402" i="1"/>
  <c r="E395" i="1" s="1"/>
  <c r="F328" i="1"/>
  <c r="F326" i="1" s="1"/>
  <c r="E328" i="1"/>
  <c r="E326" i="1" s="1"/>
  <c r="F322" i="1"/>
  <c r="F320" i="1" s="1"/>
  <c r="E322" i="1"/>
  <c r="E320" i="1" s="1"/>
  <c r="F309" i="1"/>
  <c r="F307" i="1" s="1"/>
  <c r="E309" i="1"/>
  <c r="E307" i="1" s="1"/>
  <c r="F281" i="1"/>
  <c r="F279" i="1" s="1"/>
  <c r="E281" i="1"/>
  <c r="E279" i="1" s="1"/>
  <c r="F274" i="1"/>
  <c r="F272" i="1" s="1"/>
  <c r="E274" i="1"/>
  <c r="E272" i="1" s="1"/>
  <c r="F237" i="1"/>
  <c r="F235" i="1" s="1"/>
  <c r="E237" i="1"/>
  <c r="E235" i="1" s="1"/>
  <c r="F244" i="1"/>
  <c r="F258" i="1"/>
  <c r="E258" i="1"/>
  <c r="F262" i="1"/>
  <c r="E262" i="1"/>
  <c r="E244" i="1"/>
  <c r="F186" i="1"/>
  <c r="F184" i="1" s="1"/>
  <c r="F182" i="1" s="1"/>
  <c r="E186" i="1"/>
  <c r="E184" i="1" s="1"/>
  <c r="E182" i="1" s="1"/>
  <c r="F142" i="1"/>
  <c r="F140" i="1" s="1"/>
  <c r="E142" i="1"/>
  <c r="E140" i="1" s="1"/>
  <c r="F85" i="1"/>
  <c r="F83" i="1" s="1"/>
  <c r="E85" i="1"/>
  <c r="E83" i="1" s="1"/>
  <c r="F57" i="1"/>
  <c r="F55" i="1" s="1"/>
  <c r="E57" i="1"/>
  <c r="E55" i="1" s="1"/>
  <c r="F35" i="1"/>
  <c r="F33" i="1" s="1"/>
  <c r="F11" i="1"/>
  <c r="E35" i="1"/>
  <c r="E33" i="1" s="1"/>
  <c r="E11" i="1"/>
  <c r="E9" i="1" s="1"/>
  <c r="C882" i="1" l="1"/>
  <c r="C880" i="1" s="1"/>
  <c r="D882" i="1"/>
  <c r="D880" i="1" s="1"/>
  <c r="C1101" i="1"/>
  <c r="C1099" i="1" s="1"/>
  <c r="D484" i="1"/>
  <c r="C555" i="1"/>
  <c r="C627" i="1"/>
  <c r="J882" i="1"/>
  <c r="J880" i="1" s="1"/>
  <c r="J830" i="1" s="1"/>
  <c r="J1248" i="1" s="1"/>
  <c r="D627" i="1"/>
  <c r="O642" i="1"/>
  <c r="P642" i="1"/>
  <c r="I642" i="1"/>
  <c r="H642" i="1"/>
  <c r="G642" i="1"/>
  <c r="J642" i="1"/>
  <c r="C1158" i="1"/>
  <c r="C1096" i="1" s="1"/>
  <c r="C1250" i="1" s="1"/>
  <c r="D527" i="1"/>
  <c r="N642" i="1"/>
  <c r="F642" i="1"/>
  <c r="N882" i="1"/>
  <c r="N880" i="1" s="1"/>
  <c r="N830" i="1" s="1"/>
  <c r="N1248" i="1" s="1"/>
  <c r="F882" i="1"/>
  <c r="F880" i="1" s="1"/>
  <c r="F830" i="1" s="1"/>
  <c r="F1248" i="1" s="1"/>
  <c r="M642" i="1"/>
  <c r="E642" i="1"/>
  <c r="M882" i="1"/>
  <c r="M880" i="1" s="1"/>
  <c r="M830" i="1" s="1"/>
  <c r="M1248" i="1" s="1"/>
  <c r="E882" i="1"/>
  <c r="E880" i="1" s="1"/>
  <c r="E830" i="1" s="1"/>
  <c r="E1248" i="1" s="1"/>
  <c r="I882" i="1"/>
  <c r="I880" i="1" s="1"/>
  <c r="I830" i="1" s="1"/>
  <c r="I1248" i="1" s="1"/>
  <c r="P882" i="1"/>
  <c r="P880" i="1" s="1"/>
  <c r="P830" i="1" s="1"/>
  <c r="P1248" i="1" s="1"/>
  <c r="C642" i="1"/>
  <c r="C709" i="1"/>
  <c r="C707" i="1" s="1"/>
  <c r="L642" i="1"/>
  <c r="L882" i="1"/>
  <c r="L880" i="1" s="1"/>
  <c r="L830" i="1" s="1"/>
  <c r="L1248" i="1" s="1"/>
  <c r="H882" i="1"/>
  <c r="H880" i="1" s="1"/>
  <c r="H830" i="1" s="1"/>
  <c r="H1248" i="1" s="1"/>
  <c r="K642" i="1"/>
  <c r="K882" i="1"/>
  <c r="K880" i="1" s="1"/>
  <c r="K830" i="1" s="1"/>
  <c r="K1248" i="1" s="1"/>
  <c r="O882" i="1"/>
  <c r="O880" i="1" s="1"/>
  <c r="O830" i="1" s="1"/>
  <c r="O1248" i="1" s="1"/>
  <c r="G882" i="1"/>
  <c r="G880" i="1" s="1"/>
  <c r="G830" i="1" s="1"/>
  <c r="G1248" i="1" s="1"/>
  <c r="D7" i="1"/>
  <c r="D642" i="1"/>
  <c r="D709" i="1"/>
  <c r="D707" i="1" s="1"/>
  <c r="E1158" i="1"/>
  <c r="D613" i="1"/>
  <c r="C750" i="1"/>
  <c r="D750" i="1"/>
  <c r="C242" i="1"/>
  <c r="C233" i="1" s="1"/>
  <c r="C179" i="1" s="1"/>
  <c r="D1038" i="1"/>
  <c r="D1035" i="1" s="1"/>
  <c r="D1249" i="1" s="1"/>
  <c r="D1158" i="1"/>
  <c r="I1158" i="1"/>
  <c r="M1158" i="1"/>
  <c r="D830" i="1"/>
  <c r="D1248" i="1" s="1"/>
  <c r="D1101" i="1"/>
  <c r="D1099" i="1" s="1"/>
  <c r="D806" i="1"/>
  <c r="C527" i="1"/>
  <c r="C53" i="1"/>
  <c r="C7" i="1"/>
  <c r="D53" i="1"/>
  <c r="C830" i="1"/>
  <c r="C454" i="1"/>
  <c r="C439" i="1" s="1"/>
  <c r="D576" i="1"/>
  <c r="C270" i="1"/>
  <c r="C267" i="1" s="1"/>
  <c r="D555" i="1"/>
  <c r="C613" i="1"/>
  <c r="O1158" i="1"/>
  <c r="G1158" i="1"/>
  <c r="K1158" i="1"/>
  <c r="D242" i="1"/>
  <c r="D233" i="1" s="1"/>
  <c r="D179" i="1" s="1"/>
  <c r="D1242" i="1" s="1"/>
  <c r="D270" i="1"/>
  <c r="D267" i="1" s="1"/>
  <c r="D1243" i="1" s="1"/>
  <c r="D454" i="1"/>
  <c r="D439" i="1" s="1"/>
  <c r="C806" i="1"/>
  <c r="C1038" i="1"/>
  <c r="C1035" i="1" s="1"/>
  <c r="N1158" i="1"/>
  <c r="F1158" i="1"/>
  <c r="J1158" i="1"/>
  <c r="C9" i="1"/>
  <c r="C484" i="1"/>
  <c r="P1158" i="1"/>
  <c r="H1158" i="1"/>
  <c r="L1158" i="1"/>
  <c r="E1101" i="1"/>
  <c r="E1099" i="1" s="1"/>
  <c r="P1101" i="1"/>
  <c r="P1099" i="1" s="1"/>
  <c r="H1101" i="1"/>
  <c r="H1099" i="1" s="1"/>
  <c r="G1101" i="1"/>
  <c r="G1099" i="1" s="1"/>
  <c r="N1101" i="1"/>
  <c r="N1099" i="1" s="1"/>
  <c r="F1101" i="1"/>
  <c r="F1099" i="1" s="1"/>
  <c r="M1101" i="1"/>
  <c r="M1099" i="1" s="1"/>
  <c r="L1101" i="1"/>
  <c r="L1099" i="1" s="1"/>
  <c r="O1101" i="1"/>
  <c r="O1099" i="1" s="1"/>
  <c r="K1101" i="1"/>
  <c r="K1099" i="1" s="1"/>
  <c r="J1101" i="1"/>
  <c r="J1099" i="1" s="1"/>
  <c r="I1101" i="1"/>
  <c r="I1099" i="1" s="1"/>
  <c r="F1038" i="1"/>
  <c r="F1035" i="1" s="1"/>
  <c r="F1249" i="1" s="1"/>
  <c r="M1038" i="1"/>
  <c r="M1035" i="1" s="1"/>
  <c r="M1249" i="1" s="1"/>
  <c r="P1038" i="1"/>
  <c r="P1035" i="1" s="1"/>
  <c r="P1249" i="1" s="1"/>
  <c r="J1038" i="1"/>
  <c r="J1035" i="1" s="1"/>
  <c r="J1249" i="1" s="1"/>
  <c r="H1038" i="1"/>
  <c r="H1035" i="1" s="1"/>
  <c r="H1249" i="1" s="1"/>
  <c r="L1038" i="1"/>
  <c r="L1035" i="1" s="1"/>
  <c r="L1249" i="1" s="1"/>
  <c r="E1038" i="1"/>
  <c r="E1035" i="1" s="1"/>
  <c r="E1249" i="1" s="1"/>
  <c r="I1038" i="1"/>
  <c r="I1035" i="1" s="1"/>
  <c r="I1249" i="1" s="1"/>
  <c r="O1038" i="1"/>
  <c r="O1035" i="1" s="1"/>
  <c r="O1249" i="1" s="1"/>
  <c r="G1038" i="1"/>
  <c r="G1035" i="1" s="1"/>
  <c r="G1249" i="1" s="1"/>
  <c r="N1038" i="1"/>
  <c r="N1035" i="1" s="1"/>
  <c r="N1249" i="1" s="1"/>
  <c r="K1038" i="1"/>
  <c r="K1035" i="1" s="1"/>
  <c r="K1249" i="1" s="1"/>
  <c r="O806" i="1"/>
  <c r="E806" i="1"/>
  <c r="I806" i="1"/>
  <c r="O750" i="1"/>
  <c r="G750" i="1"/>
  <c r="L806" i="1"/>
  <c r="P806" i="1"/>
  <c r="H806" i="1"/>
  <c r="H750" i="1"/>
  <c r="M806" i="1"/>
  <c r="N806" i="1"/>
  <c r="K806" i="1"/>
  <c r="G806" i="1"/>
  <c r="F806" i="1"/>
  <c r="J806" i="1"/>
  <c r="N750" i="1"/>
  <c r="F750" i="1"/>
  <c r="P750" i="1"/>
  <c r="K750" i="1"/>
  <c r="J750" i="1"/>
  <c r="E750" i="1"/>
  <c r="I750" i="1"/>
  <c r="M750" i="1"/>
  <c r="L750" i="1"/>
  <c r="M709" i="1"/>
  <c r="M707" i="1" s="1"/>
  <c r="O709" i="1"/>
  <c r="O707" i="1" s="1"/>
  <c r="E709" i="1"/>
  <c r="E707" i="1" s="1"/>
  <c r="I709" i="1"/>
  <c r="I707" i="1" s="1"/>
  <c r="P709" i="1"/>
  <c r="P707" i="1" s="1"/>
  <c r="K709" i="1"/>
  <c r="K707" i="1" s="1"/>
  <c r="J709" i="1"/>
  <c r="J707" i="1" s="1"/>
  <c r="H709" i="1"/>
  <c r="H707" i="1" s="1"/>
  <c r="G709" i="1"/>
  <c r="G707" i="1" s="1"/>
  <c r="N709" i="1"/>
  <c r="N707" i="1" s="1"/>
  <c r="F709" i="1"/>
  <c r="F707" i="1" s="1"/>
  <c r="L709" i="1"/>
  <c r="L707" i="1" s="1"/>
  <c r="O613" i="1"/>
  <c r="G613" i="1"/>
  <c r="K627" i="1"/>
  <c r="P613" i="1"/>
  <c r="N613" i="1"/>
  <c r="F613" i="1"/>
  <c r="I627" i="1"/>
  <c r="P627" i="1"/>
  <c r="H627" i="1"/>
  <c r="M613" i="1"/>
  <c r="J627" i="1"/>
  <c r="E627" i="1"/>
  <c r="O627" i="1"/>
  <c r="G627" i="1"/>
  <c r="N627" i="1"/>
  <c r="F627" i="1"/>
  <c r="M627" i="1"/>
  <c r="L627" i="1"/>
  <c r="H613" i="1"/>
  <c r="E613" i="1"/>
  <c r="L613" i="1"/>
  <c r="J613" i="1"/>
  <c r="K613" i="1"/>
  <c r="I613" i="1"/>
  <c r="O576" i="1"/>
  <c r="G576" i="1"/>
  <c r="N576" i="1"/>
  <c r="F576" i="1"/>
  <c r="M576" i="1"/>
  <c r="J555" i="1"/>
  <c r="I555" i="1"/>
  <c r="I576" i="1"/>
  <c r="P555" i="1"/>
  <c r="H555" i="1"/>
  <c r="E576" i="1"/>
  <c r="N555" i="1"/>
  <c r="J576" i="1"/>
  <c r="P576" i="1"/>
  <c r="H576" i="1"/>
  <c r="E555" i="1"/>
  <c r="O555" i="1"/>
  <c r="G555" i="1"/>
  <c r="F555" i="1"/>
  <c r="M555" i="1"/>
  <c r="K555" i="1"/>
  <c r="L576" i="1"/>
  <c r="L555" i="1"/>
  <c r="K576" i="1"/>
  <c r="P527" i="1"/>
  <c r="H527" i="1"/>
  <c r="N527" i="1"/>
  <c r="J527" i="1"/>
  <c r="F527" i="1"/>
  <c r="M527" i="1"/>
  <c r="K527" i="1"/>
  <c r="E527" i="1"/>
  <c r="I527" i="1"/>
  <c r="L527" i="1"/>
  <c r="O527" i="1"/>
  <c r="G527" i="1"/>
  <c r="K484" i="1"/>
  <c r="F7" i="1"/>
  <c r="M7" i="1"/>
  <c r="P242" i="1"/>
  <c r="P233" i="1" s="1"/>
  <c r="P179" i="1" s="1"/>
  <c r="P1242" i="1" s="1"/>
  <c r="H242" i="1"/>
  <c r="H233" i="1" s="1"/>
  <c r="H179" i="1" s="1"/>
  <c r="H1242" i="1" s="1"/>
  <c r="M242" i="1"/>
  <c r="M233" i="1" s="1"/>
  <c r="M179" i="1" s="1"/>
  <c r="M1242" i="1" s="1"/>
  <c r="N7" i="1"/>
  <c r="I242" i="1"/>
  <c r="I233" i="1" s="1"/>
  <c r="I179" i="1" s="1"/>
  <c r="I1242" i="1" s="1"/>
  <c r="O242" i="1"/>
  <c r="O233" i="1" s="1"/>
  <c r="O179" i="1" s="1"/>
  <c r="O1242" i="1" s="1"/>
  <c r="O454" i="1"/>
  <c r="O439" i="1" s="1"/>
  <c r="G454" i="1"/>
  <c r="G439" i="1" s="1"/>
  <c r="G242" i="1"/>
  <c r="G233" i="1" s="1"/>
  <c r="G179" i="1" s="1"/>
  <c r="G1242" i="1" s="1"/>
  <c r="N454" i="1"/>
  <c r="N439" i="1" s="1"/>
  <c r="N9" i="1"/>
  <c r="L484" i="1"/>
  <c r="P7" i="1"/>
  <c r="M9" i="1"/>
  <c r="O7" i="1"/>
  <c r="P454" i="1"/>
  <c r="P439" i="1" s="1"/>
  <c r="N242" i="1"/>
  <c r="N233" i="1" s="1"/>
  <c r="N179" i="1" s="1"/>
  <c r="N1242" i="1" s="1"/>
  <c r="N484" i="1"/>
  <c r="M484" i="1"/>
  <c r="J484" i="1"/>
  <c r="I484" i="1"/>
  <c r="P484" i="1"/>
  <c r="H484" i="1"/>
  <c r="O484" i="1"/>
  <c r="G484" i="1"/>
  <c r="J454" i="1"/>
  <c r="J439" i="1" s="1"/>
  <c r="I454" i="1"/>
  <c r="I439" i="1" s="1"/>
  <c r="H454" i="1"/>
  <c r="H439" i="1" s="1"/>
  <c r="M454" i="1"/>
  <c r="M439" i="1" s="1"/>
  <c r="L454" i="1"/>
  <c r="L439" i="1" s="1"/>
  <c r="K454" i="1"/>
  <c r="K439" i="1" s="1"/>
  <c r="O270" i="1"/>
  <c r="O267" i="1" s="1"/>
  <c r="O1243" i="1" s="1"/>
  <c r="G270" i="1"/>
  <c r="G267" i="1" s="1"/>
  <c r="G1243" i="1" s="1"/>
  <c r="I270" i="1"/>
  <c r="I267" i="1" s="1"/>
  <c r="I1243" i="1" s="1"/>
  <c r="P270" i="1"/>
  <c r="P267" i="1" s="1"/>
  <c r="P1243" i="1" s="1"/>
  <c r="H270" i="1"/>
  <c r="H267" i="1" s="1"/>
  <c r="H1243" i="1" s="1"/>
  <c r="N270" i="1"/>
  <c r="N267" i="1" s="1"/>
  <c r="N1243" i="1" s="1"/>
  <c r="M270" i="1"/>
  <c r="M267" i="1" s="1"/>
  <c r="M1243" i="1" s="1"/>
  <c r="L270" i="1"/>
  <c r="L267" i="1" s="1"/>
  <c r="L1243" i="1" s="1"/>
  <c r="K270" i="1"/>
  <c r="K267" i="1" s="1"/>
  <c r="K1243" i="1" s="1"/>
  <c r="J270" i="1"/>
  <c r="J267" i="1" s="1"/>
  <c r="J1243" i="1" s="1"/>
  <c r="L242" i="1"/>
  <c r="L233" i="1" s="1"/>
  <c r="L179" i="1" s="1"/>
  <c r="L1242" i="1" s="1"/>
  <c r="K242" i="1"/>
  <c r="K233" i="1" s="1"/>
  <c r="K179" i="1" s="1"/>
  <c r="K1242" i="1" s="1"/>
  <c r="J242" i="1"/>
  <c r="J233" i="1" s="1"/>
  <c r="J179" i="1" s="1"/>
  <c r="J1242" i="1" s="1"/>
  <c r="H53" i="1"/>
  <c r="O53" i="1"/>
  <c r="G53" i="1"/>
  <c r="K53" i="1"/>
  <c r="J53" i="1"/>
  <c r="I53" i="1"/>
  <c r="P53" i="1"/>
  <c r="N53" i="1"/>
  <c r="M53" i="1"/>
  <c r="L53" i="1"/>
  <c r="I7" i="1"/>
  <c r="L7" i="1"/>
  <c r="H7" i="1"/>
  <c r="K7" i="1"/>
  <c r="G7" i="1"/>
  <c r="J7" i="1"/>
  <c r="K9" i="1"/>
  <c r="J9" i="1"/>
  <c r="L9" i="1"/>
  <c r="F484" i="1"/>
  <c r="E484" i="1"/>
  <c r="F454" i="1"/>
  <c r="F439" i="1" s="1"/>
  <c r="E454" i="1"/>
  <c r="E439" i="1" s="1"/>
  <c r="E270" i="1"/>
  <c r="E267" i="1" s="1"/>
  <c r="E1243" i="1" s="1"/>
  <c r="F270" i="1"/>
  <c r="F267" i="1" s="1"/>
  <c r="F1243" i="1" s="1"/>
  <c r="F242" i="1"/>
  <c r="F233" i="1" s="1"/>
  <c r="F179" i="1" s="1"/>
  <c r="F1242" i="1" s="1"/>
  <c r="E242" i="1"/>
  <c r="E233" i="1" s="1"/>
  <c r="E179" i="1" s="1"/>
  <c r="E1242" i="1" s="1"/>
  <c r="E53" i="1"/>
  <c r="F53" i="1"/>
  <c r="F9" i="1"/>
  <c r="E7" i="1"/>
  <c r="D436" i="1" l="1"/>
  <c r="D1244" i="1" s="1"/>
  <c r="C524" i="1"/>
  <c r="C1245" i="1" s="1"/>
  <c r="E1096" i="1"/>
  <c r="E1250" i="1" s="1"/>
  <c r="D4" i="1"/>
  <c r="D1241" i="1" s="1"/>
  <c r="D524" i="1"/>
  <c r="C747" i="1"/>
  <c r="C1247" i="1" s="1"/>
  <c r="D602" i="1"/>
  <c r="D1246" i="1" s="1"/>
  <c r="M1096" i="1"/>
  <c r="M1250" i="1" s="1"/>
  <c r="D747" i="1"/>
  <c r="D1247" i="1" s="1"/>
  <c r="D1096" i="1"/>
  <c r="D1250" i="1" s="1"/>
  <c r="I1096" i="1"/>
  <c r="I1250" i="1" s="1"/>
  <c r="J1096" i="1"/>
  <c r="J1250" i="1" s="1"/>
  <c r="L1096" i="1"/>
  <c r="L1250" i="1" s="1"/>
  <c r="O1096" i="1"/>
  <c r="O1250" i="1" s="1"/>
  <c r="C602" i="1"/>
  <c r="C1246" i="1" s="1"/>
  <c r="C4" i="1"/>
  <c r="C1241" i="1" s="1"/>
  <c r="C1243" i="1"/>
  <c r="D268" i="1"/>
  <c r="F1096" i="1"/>
  <c r="D1036" i="1"/>
  <c r="C1249" i="1"/>
  <c r="C436" i="1"/>
  <c r="N1096" i="1"/>
  <c r="N1250" i="1" s="1"/>
  <c r="C1242" i="1"/>
  <c r="D180" i="1"/>
  <c r="G1096" i="1"/>
  <c r="G1250" i="1" s="1"/>
  <c r="C1248" i="1"/>
  <c r="D831" i="1"/>
  <c r="H1096" i="1"/>
  <c r="H1250" i="1" s="1"/>
  <c r="K1096" i="1"/>
  <c r="K1250" i="1" s="1"/>
  <c r="P1096" i="1"/>
  <c r="P1250" i="1" s="1"/>
  <c r="N1036" i="1"/>
  <c r="J1036" i="1"/>
  <c r="P1036" i="1"/>
  <c r="F1036" i="1"/>
  <c r="L1036" i="1"/>
  <c r="H1036" i="1"/>
  <c r="N831" i="1"/>
  <c r="H831" i="1"/>
  <c r="L831" i="1"/>
  <c r="P831" i="1"/>
  <c r="F831" i="1"/>
  <c r="J831" i="1"/>
  <c r="E747" i="1"/>
  <c r="O747" i="1"/>
  <c r="H747" i="1"/>
  <c r="H1247" i="1" s="1"/>
  <c r="I747" i="1"/>
  <c r="L747" i="1"/>
  <c r="G747" i="1"/>
  <c r="G1247" i="1" s="1"/>
  <c r="K747" i="1"/>
  <c r="K1247" i="1" s="1"/>
  <c r="J747" i="1"/>
  <c r="P747" i="1"/>
  <c r="F747" i="1"/>
  <c r="N747" i="1"/>
  <c r="M747" i="1"/>
  <c r="O602" i="1"/>
  <c r="O1246" i="1" s="1"/>
  <c r="I602" i="1"/>
  <c r="I1246" i="1" s="1"/>
  <c r="E602" i="1"/>
  <c r="E1246" i="1" s="1"/>
  <c r="J602" i="1"/>
  <c r="J1246" i="1" s="1"/>
  <c r="M602" i="1"/>
  <c r="M1246" i="1" s="1"/>
  <c r="G602" i="1"/>
  <c r="N602" i="1"/>
  <c r="N1246" i="1" s="1"/>
  <c r="K602" i="1"/>
  <c r="L602" i="1"/>
  <c r="L1246" i="1" s="1"/>
  <c r="H602" i="1"/>
  <c r="H1246" i="1" s="1"/>
  <c r="F602" i="1"/>
  <c r="F1246" i="1" s="1"/>
  <c r="P602" i="1"/>
  <c r="P1246" i="1" s="1"/>
  <c r="P524" i="1"/>
  <c r="P1245" i="1" s="1"/>
  <c r="F524" i="1"/>
  <c r="F1245" i="1" s="1"/>
  <c r="E524" i="1"/>
  <c r="E1245" i="1" s="1"/>
  <c r="H524" i="1"/>
  <c r="I524" i="1"/>
  <c r="I1245" i="1" s="1"/>
  <c r="K524" i="1"/>
  <c r="K1245" i="1" s="1"/>
  <c r="M524" i="1"/>
  <c r="M1245" i="1" s="1"/>
  <c r="G524" i="1"/>
  <c r="G1245" i="1" s="1"/>
  <c r="J524" i="1"/>
  <c r="J1245" i="1" s="1"/>
  <c r="O524" i="1"/>
  <c r="O1245" i="1" s="1"/>
  <c r="N524" i="1"/>
  <c r="N1245" i="1" s="1"/>
  <c r="L524" i="1"/>
  <c r="L1245" i="1" s="1"/>
  <c r="F4" i="1"/>
  <c r="F1241" i="1" s="1"/>
  <c r="K436" i="1"/>
  <c r="K1244" i="1" s="1"/>
  <c r="M4" i="1"/>
  <c r="M1241" i="1" s="1"/>
  <c r="O436" i="1"/>
  <c r="O1244" i="1" s="1"/>
  <c r="N4" i="1"/>
  <c r="N1241" i="1" s="1"/>
  <c r="P4" i="1"/>
  <c r="O4" i="1"/>
  <c r="O1241" i="1" s="1"/>
  <c r="N436" i="1"/>
  <c r="N1244" i="1" s="1"/>
  <c r="L436" i="1"/>
  <c r="L1244" i="1" s="1"/>
  <c r="M436" i="1"/>
  <c r="M1244" i="1" s="1"/>
  <c r="J180" i="1"/>
  <c r="G4" i="1"/>
  <c r="G1241" i="1" s="1"/>
  <c r="H436" i="1"/>
  <c r="H1244" i="1" s="1"/>
  <c r="L4" i="1"/>
  <c r="L1241" i="1" s="1"/>
  <c r="N268" i="1"/>
  <c r="G436" i="1"/>
  <c r="G1244" i="1" s="1"/>
  <c r="I436" i="1"/>
  <c r="I1244" i="1" s="1"/>
  <c r="J436" i="1"/>
  <c r="J1244" i="1" s="1"/>
  <c r="P436" i="1"/>
  <c r="P1244" i="1" s="1"/>
  <c r="J268" i="1"/>
  <c r="H268" i="1"/>
  <c r="L268" i="1"/>
  <c r="P268" i="1"/>
  <c r="P180" i="1"/>
  <c r="N180" i="1"/>
  <c r="L180" i="1"/>
  <c r="H180" i="1"/>
  <c r="H4" i="1"/>
  <c r="H1241" i="1" s="1"/>
  <c r="I4" i="1"/>
  <c r="I1241" i="1" s="1"/>
  <c r="J4" i="1"/>
  <c r="J1241" i="1" s="1"/>
  <c r="K4" i="1"/>
  <c r="K1241" i="1" s="1"/>
  <c r="F436" i="1"/>
  <c r="F1244" i="1" s="1"/>
  <c r="E436" i="1"/>
  <c r="E1244" i="1" s="1"/>
  <c r="F268" i="1"/>
  <c r="F180" i="1"/>
  <c r="E4" i="1"/>
  <c r="E1241" i="1" s="1"/>
  <c r="D525" i="1" l="1"/>
  <c r="D748" i="1"/>
  <c r="P1241" i="1"/>
  <c r="P1231" i="1"/>
  <c r="D1231" i="1"/>
  <c r="D1245" i="1"/>
  <c r="D1252" i="1" s="1"/>
  <c r="C1097" i="1"/>
  <c r="I1097" i="1"/>
  <c r="K1097" i="1"/>
  <c r="M1097" i="1"/>
  <c r="D603" i="1"/>
  <c r="D5" i="1"/>
  <c r="P1247" i="1"/>
  <c r="P1252" i="1" s="1"/>
  <c r="J1231" i="1"/>
  <c r="J1247" i="1"/>
  <c r="J1252" i="1" s="1"/>
  <c r="C1244" i="1"/>
  <c r="C1252" i="1" s="1"/>
  <c r="D1253" i="1" s="1"/>
  <c r="D437" i="1"/>
  <c r="G1231" i="1"/>
  <c r="G1246" i="1"/>
  <c r="G1252" i="1" s="1"/>
  <c r="O1231" i="1"/>
  <c r="O1247" i="1"/>
  <c r="O1252" i="1" s="1"/>
  <c r="E1231" i="1"/>
  <c r="E1247" i="1"/>
  <c r="E1252" i="1" s="1"/>
  <c r="L1231" i="1"/>
  <c r="L1247" i="1"/>
  <c r="L1252" i="1" s="1"/>
  <c r="C1231" i="1"/>
  <c r="F1231" i="1"/>
  <c r="F1247" i="1"/>
  <c r="E1097" i="1"/>
  <c r="F1250" i="1"/>
  <c r="H1231" i="1"/>
  <c r="H1245" i="1"/>
  <c r="H1252" i="1" s="1"/>
  <c r="K1231" i="1"/>
  <c r="K1246" i="1"/>
  <c r="K1252" i="1" s="1"/>
  <c r="M1231" i="1"/>
  <c r="M1247" i="1"/>
  <c r="M1252" i="1" s="1"/>
  <c r="I1231" i="1"/>
  <c r="I1247" i="1"/>
  <c r="I1252" i="1" s="1"/>
  <c r="O1097" i="1"/>
  <c r="N1231" i="1"/>
  <c r="N1247" i="1"/>
  <c r="N1252" i="1" s="1"/>
  <c r="G1097" i="1"/>
  <c r="J748" i="1"/>
  <c r="F748" i="1"/>
  <c r="H748" i="1"/>
  <c r="P748" i="1"/>
  <c r="L748" i="1"/>
  <c r="N748" i="1"/>
  <c r="P603" i="1"/>
  <c r="N603" i="1"/>
  <c r="F603" i="1"/>
  <c r="J603" i="1"/>
  <c r="L603" i="1"/>
  <c r="H603" i="1"/>
  <c r="H525" i="1"/>
  <c r="F525" i="1"/>
  <c r="P525" i="1"/>
  <c r="J525" i="1"/>
  <c r="L525" i="1"/>
  <c r="N525" i="1"/>
  <c r="N5" i="1"/>
  <c r="L437" i="1"/>
  <c r="N437" i="1"/>
  <c r="P437" i="1"/>
  <c r="P5" i="1"/>
  <c r="H5" i="1"/>
  <c r="L5" i="1"/>
  <c r="J5" i="1"/>
  <c r="H437" i="1"/>
  <c r="J437" i="1"/>
  <c r="F437" i="1"/>
  <c r="F5" i="1"/>
  <c r="N1253" i="1" l="1"/>
  <c r="J1253" i="1"/>
  <c r="P1253" i="1"/>
  <c r="L1253" i="1"/>
  <c r="H1253" i="1"/>
  <c r="F1252" i="1"/>
  <c r="F1253" i="1" s="1"/>
  <c r="E1236" i="1"/>
  <c r="F1233" i="1"/>
  <c r="F1236" i="1" s="1"/>
  <c r="C1236" i="1"/>
  <c r="D1233" i="1"/>
  <c r="D1236" i="1" s="1"/>
  <c r="G1236" i="1"/>
  <c r="H1233" i="1"/>
  <c r="H1236" i="1" s="1"/>
  <c r="I1236" i="1"/>
  <c r="J1233" i="1"/>
  <c r="J1236" i="1" s="1"/>
  <c r="O1236" i="1"/>
  <c r="P1233" i="1"/>
  <c r="P1236" i="1" s="1"/>
  <c r="M1236" i="1"/>
  <c r="N1233" i="1"/>
  <c r="N1236" i="1" s="1"/>
  <c r="K1236" i="1"/>
  <c r="L1233" i="1"/>
  <c r="L1236" i="1" s="1"/>
</calcChain>
</file>

<file path=xl/sharedStrings.xml><?xml version="1.0" encoding="utf-8"?>
<sst xmlns="http://schemas.openxmlformats.org/spreadsheetml/2006/main" count="2325" uniqueCount="1530">
  <si>
    <t>Libellé</t>
  </si>
  <si>
    <t>0</t>
  </si>
  <si>
    <t>ADMINISTRATION GéNéRALE</t>
  </si>
  <si>
    <t>01</t>
  </si>
  <si>
    <t>Législatif et exécutif</t>
  </si>
  <si>
    <t>011</t>
  </si>
  <si>
    <t>Législatif</t>
  </si>
  <si>
    <t>0110</t>
  </si>
  <si>
    <t>0110.3000.00</t>
  </si>
  <si>
    <t>Jetons de la Commission financière</t>
  </si>
  <si>
    <t>0110.3000.01</t>
  </si>
  <si>
    <t>Jetons de la Commission des naturalisations</t>
  </si>
  <si>
    <t>0110.3000.02</t>
  </si>
  <si>
    <t>Rénumérations des scrutateurs</t>
  </si>
  <si>
    <t>0110.3000.03</t>
  </si>
  <si>
    <t>Traitement Conseil communal</t>
  </si>
  <si>
    <t>0110.3010.00</t>
  </si>
  <si>
    <t>Salaires du personnel</t>
  </si>
  <si>
    <t>0110.3010.09</t>
  </si>
  <si>
    <t>Remboursement du salaires du personnel par les assurances</t>
  </si>
  <si>
    <t>0110.3050.00</t>
  </si>
  <si>
    <t>Cotisations patronales AVS, AI, APG, AC, frais administratif</t>
  </si>
  <si>
    <t>0110.3053.00</t>
  </si>
  <si>
    <t>Cotisations patronales aux assurances-accidents</t>
  </si>
  <si>
    <t>0110.3054.00</t>
  </si>
  <si>
    <t>Cotisations patronales à la caisse de compensation pour allo</t>
  </si>
  <si>
    <t>0110.3055.00</t>
  </si>
  <si>
    <t>Cotisations patronales aux assurances dindemnités journaliè</t>
  </si>
  <si>
    <t>0110.3059.00</t>
  </si>
  <si>
    <t>Autres cotisations patronales</t>
  </si>
  <si>
    <t>0110.3090.00</t>
  </si>
  <si>
    <t>Formation et perfectionnement membres des commissions</t>
  </si>
  <si>
    <t>0110.3102.00</t>
  </si>
  <si>
    <t>Imprimés et publications</t>
  </si>
  <si>
    <t>0110.3130.00</t>
  </si>
  <si>
    <t>Prestations de services de tiers, affranchissements</t>
  </si>
  <si>
    <t>0110.3132.00</t>
  </si>
  <si>
    <t>Honoraires de l'organe de révision</t>
  </si>
  <si>
    <t>0110.3170.00</t>
  </si>
  <si>
    <t>Frais de réception et autres frais</t>
  </si>
  <si>
    <t>0110.3631.00</t>
  </si>
  <si>
    <t>Emoluments du canton</t>
  </si>
  <si>
    <t>0110.3910.00</t>
  </si>
  <si>
    <t>Imputations internes pour prestations de services</t>
  </si>
  <si>
    <t>0110.3990.00</t>
  </si>
  <si>
    <t>Autres imputations internes</t>
  </si>
  <si>
    <t>0110.4910.00</t>
  </si>
  <si>
    <t>012</t>
  </si>
  <si>
    <t>Exécutif</t>
  </si>
  <si>
    <t>0120</t>
  </si>
  <si>
    <t>0120.3000.00</t>
  </si>
  <si>
    <t>0120.3010.00</t>
  </si>
  <si>
    <t>0120.3010.09</t>
  </si>
  <si>
    <t>0120.3050.00</t>
  </si>
  <si>
    <t>0120.3052.00</t>
  </si>
  <si>
    <t>Cotisations patronales à la caisse de pension</t>
  </si>
  <si>
    <t>0120.3053.00</t>
  </si>
  <si>
    <t>Cotisations patronales à l'assurance-accidents</t>
  </si>
  <si>
    <t>0120.3054.00</t>
  </si>
  <si>
    <t>0120.3055.00</t>
  </si>
  <si>
    <t>Cotisations patronales à l'assurance d'indemnités journalièr</t>
  </si>
  <si>
    <t>0120.3059.00</t>
  </si>
  <si>
    <t>0120.3090.00</t>
  </si>
  <si>
    <t>Formation et perfectionnement des élus</t>
  </si>
  <si>
    <t>0120.3099.00</t>
  </si>
  <si>
    <t>Autres charges de personnel</t>
  </si>
  <si>
    <t>0120.3102.00</t>
  </si>
  <si>
    <t>0120.3134.00</t>
  </si>
  <si>
    <t>Assurance resp. civile des organes de sociétés</t>
  </si>
  <si>
    <t>0120.3170.00</t>
  </si>
  <si>
    <t>Frais de délégation, de réception et de déplacement</t>
  </si>
  <si>
    <t>0120.3199.00</t>
  </si>
  <si>
    <t>Autres charges d'exploitation</t>
  </si>
  <si>
    <t>02</t>
  </si>
  <si>
    <t>Services généraux</t>
  </si>
  <si>
    <t>021</t>
  </si>
  <si>
    <t>Administration des finances et des contributions</t>
  </si>
  <si>
    <t>0210</t>
  </si>
  <si>
    <t>0210.3000.00</t>
  </si>
  <si>
    <t>Conseil communal finances</t>
  </si>
  <si>
    <t>0210.3010.00</t>
  </si>
  <si>
    <t>0210.3010.09</t>
  </si>
  <si>
    <t>Remboursement de salaires du personnel par les assurances</t>
  </si>
  <si>
    <t>0210.3050.00</t>
  </si>
  <si>
    <t>0210.3052.00</t>
  </si>
  <si>
    <t>0210.3053.00</t>
  </si>
  <si>
    <t>0210.3054.00</t>
  </si>
  <si>
    <t>0210.3055.00</t>
  </si>
  <si>
    <t>0210.3059.00</t>
  </si>
  <si>
    <t>0210.3130.00</t>
  </si>
  <si>
    <t>Frais bancaires et postaux</t>
  </si>
  <si>
    <t>0210.3130.01</t>
  </si>
  <si>
    <t>Frais de poursuites</t>
  </si>
  <si>
    <t>0210.3130.09</t>
  </si>
  <si>
    <t>Remboursement frais, intérêts et rappels poursuites</t>
  </si>
  <si>
    <t>0210.3170.00</t>
  </si>
  <si>
    <t>Frais de délégation, de réception et autres frais</t>
  </si>
  <si>
    <t>0210.3180.00</t>
  </si>
  <si>
    <t>Réévaluation sur créances</t>
  </si>
  <si>
    <t>0210.3181.00</t>
  </si>
  <si>
    <t>Pertes sur créances effectives</t>
  </si>
  <si>
    <t>0210.3321.90</t>
  </si>
  <si>
    <t>Amortissements non planifiés, immobilisations incorporelles</t>
  </si>
  <si>
    <t>0210.3420.00</t>
  </si>
  <si>
    <t>Acquisition et administration de capital (émissions, gestion</t>
  </si>
  <si>
    <t>0210.3611.00</t>
  </si>
  <si>
    <t>Frais de perception impôts par le canton</t>
  </si>
  <si>
    <t>0210.3631.00</t>
  </si>
  <si>
    <t>0210.4210.00</t>
  </si>
  <si>
    <t>Emoluments administratifs et frais de rappel</t>
  </si>
  <si>
    <t>0210.4260.00</t>
  </si>
  <si>
    <t>Provision pour perception des impôts paroissiaux</t>
  </si>
  <si>
    <t>0210.4419.00</t>
  </si>
  <si>
    <t>Autres gains réalisés à partir du patrimoine financier</t>
  </si>
  <si>
    <t>0210.4910.00</t>
  </si>
  <si>
    <t>022</t>
  </si>
  <si>
    <t>Services généraux, autres</t>
  </si>
  <si>
    <t>0220</t>
  </si>
  <si>
    <t>0220.3000.00</t>
  </si>
  <si>
    <t>0220.3010.00</t>
  </si>
  <si>
    <t>Salaires du personnel administratif</t>
  </si>
  <si>
    <t>0220.3010.01</t>
  </si>
  <si>
    <t>Salaires autre personnel</t>
  </si>
  <si>
    <t>0220.3010.09</t>
  </si>
  <si>
    <t>0220.3040.00</t>
  </si>
  <si>
    <t>Allocations pour enfants et allocations de formation</t>
  </si>
  <si>
    <t>0220.3050.00</t>
  </si>
  <si>
    <t>0220.3052.00</t>
  </si>
  <si>
    <t>0220.3053.00</t>
  </si>
  <si>
    <t>0220.3054.00</t>
  </si>
  <si>
    <t>0220.3055.00</t>
  </si>
  <si>
    <t>0220.3059.00</t>
  </si>
  <si>
    <t>0220.3090.00</t>
  </si>
  <si>
    <t>Formation et perfectionnement du personnel</t>
  </si>
  <si>
    <t>0220.3090.01</t>
  </si>
  <si>
    <t>Frais de formation du délégué SUVA</t>
  </si>
  <si>
    <t>0220.3091.00</t>
  </si>
  <si>
    <t>Frais de recrutement de personnel</t>
  </si>
  <si>
    <t>0220.3099.00</t>
  </si>
  <si>
    <t>Autres charges du personnel</t>
  </si>
  <si>
    <t>0220.3100.00</t>
  </si>
  <si>
    <t>Matériel de bureau</t>
  </si>
  <si>
    <t>0220.3102.00</t>
  </si>
  <si>
    <t>Imprimés et publication</t>
  </si>
  <si>
    <t>0220.3109.00</t>
  </si>
  <si>
    <t>Autres charges de matériel et de marchandises</t>
  </si>
  <si>
    <t>0220.3110.00</t>
  </si>
  <si>
    <t>Meubles et appareils de bureau</t>
  </si>
  <si>
    <t>0220.3113.00</t>
  </si>
  <si>
    <t>Matériel informatique (hardware)</t>
  </si>
  <si>
    <t>0220.3118.00</t>
  </si>
  <si>
    <t>Acquisition de logiciels et de licences</t>
  </si>
  <si>
    <t>0220.3120.00</t>
  </si>
  <si>
    <t>Eau, énergie, combustible, élimination déchets</t>
  </si>
  <si>
    <t>0220.3130.00</t>
  </si>
  <si>
    <t>Téléphones, affranchissements</t>
  </si>
  <si>
    <t>0220.3130.01</t>
  </si>
  <si>
    <t>Cotisation aux associations</t>
  </si>
  <si>
    <t>0220.3130.02</t>
  </si>
  <si>
    <t>Prestations de service de tiers - DIGI FR</t>
  </si>
  <si>
    <t>0220.3132.00</t>
  </si>
  <si>
    <t>Honoraires de conseillers externes</t>
  </si>
  <si>
    <t>0220.3133.00</t>
  </si>
  <si>
    <t>Charges pour l'informatique</t>
  </si>
  <si>
    <t>0220.3134.00</t>
  </si>
  <si>
    <t>Primes d'assurances de choses</t>
  </si>
  <si>
    <t>0220.3137.00</t>
  </si>
  <si>
    <t>Redevance Radio-TV et droits d'auteurs</t>
  </si>
  <si>
    <t>0220.3144.00</t>
  </si>
  <si>
    <t>Entretien des bâtiments</t>
  </si>
  <si>
    <t>0220.3150.00</t>
  </si>
  <si>
    <t>Entretien de meubles et appareils de bureau</t>
  </si>
  <si>
    <t>0220.3151.00</t>
  </si>
  <si>
    <t>Entretien de machines et autres appareils</t>
  </si>
  <si>
    <t>0220.3153.00</t>
  </si>
  <si>
    <t>Entretien de matériel informatique</t>
  </si>
  <si>
    <t>0220.3158.00</t>
  </si>
  <si>
    <t>Maintenance et mises à jour informatique</t>
  </si>
  <si>
    <t>0220.3161.00</t>
  </si>
  <si>
    <t>Redevances photocopies</t>
  </si>
  <si>
    <t>0220.3162.00</t>
  </si>
  <si>
    <t>Mensualités de leasing imprimantes / photocopieurs</t>
  </si>
  <si>
    <t>0220.3170.00</t>
  </si>
  <si>
    <t>0220.3199.00</t>
  </si>
  <si>
    <t>0220.3300.60</t>
  </si>
  <si>
    <t>Amortissements planifiés des biens meubles (hardware)</t>
  </si>
  <si>
    <t>0220.3320.00</t>
  </si>
  <si>
    <t>Amortissements planifiés immobilisations incorporelles (logi</t>
  </si>
  <si>
    <t>0220.3601.00</t>
  </si>
  <si>
    <t>Part de revenus destinés aux cantons</t>
  </si>
  <si>
    <t>0220.3631.00</t>
  </si>
  <si>
    <t>0220.3910.00</t>
  </si>
  <si>
    <t>Imputations internes pour prestations de service</t>
  </si>
  <si>
    <t>0220.3950.00</t>
  </si>
  <si>
    <t>Imputations internes pour amortissements</t>
  </si>
  <si>
    <t>0220.4210.00</t>
  </si>
  <si>
    <t>Emoluments administratifs</t>
  </si>
  <si>
    <t>0220.4250.00</t>
  </si>
  <si>
    <t>Ventes d'objets meubles</t>
  </si>
  <si>
    <t>0220.4260.00</t>
  </si>
  <si>
    <t>Remboursements et participations de tiers</t>
  </si>
  <si>
    <t>0220.4260.01</t>
  </si>
  <si>
    <t>Remboursement frais de formation</t>
  </si>
  <si>
    <t>0220.4612.00</t>
  </si>
  <si>
    <t>Dédommagement pour travaux effectués pour une collectivité</t>
  </si>
  <si>
    <t>0220.4910.00</t>
  </si>
  <si>
    <t>Imputations internes pour salaires administration</t>
  </si>
  <si>
    <t>0220.4930.00</t>
  </si>
  <si>
    <t>Imputations internes pour frais administratifs et d'exploita</t>
  </si>
  <si>
    <t>029</t>
  </si>
  <si>
    <t>Immeubles administratifs, non mentionné ailleurs</t>
  </si>
  <si>
    <t>0290</t>
  </si>
  <si>
    <t>0290.3000.00</t>
  </si>
  <si>
    <t>0290.3000.01</t>
  </si>
  <si>
    <t>Commission de bâtisse</t>
  </si>
  <si>
    <t>0290.3010.00</t>
  </si>
  <si>
    <t>Salaire du concierge</t>
  </si>
  <si>
    <t>0290.3010.09</t>
  </si>
  <si>
    <t>Remboursement de salaires par les assurances</t>
  </si>
  <si>
    <t>0290.3050.00</t>
  </si>
  <si>
    <t>0290.3052.00</t>
  </si>
  <si>
    <t>0290.3053.00</t>
  </si>
  <si>
    <t>0290.3054.00</t>
  </si>
  <si>
    <t>0290.3055.00</t>
  </si>
  <si>
    <t>0290.3059.00</t>
  </si>
  <si>
    <t>0290.3101.00</t>
  </si>
  <si>
    <t>Matériel d'exploitation et fournitures</t>
  </si>
  <si>
    <t>0290.3110.00</t>
  </si>
  <si>
    <t>Achat de meubles</t>
  </si>
  <si>
    <t>0290.3111.00</t>
  </si>
  <si>
    <t>Achat de machines, appareils, véhicules, outils</t>
  </si>
  <si>
    <t>0290.3120.00</t>
  </si>
  <si>
    <t>0290.3134.00</t>
  </si>
  <si>
    <t>Primes d'assurances diverses</t>
  </si>
  <si>
    <t>0290.3144.00</t>
  </si>
  <si>
    <t>0290.3150.00</t>
  </si>
  <si>
    <t>0290.3151.00</t>
  </si>
  <si>
    <t>Entretien des machines et appareils</t>
  </si>
  <si>
    <t>0290.3159.00</t>
  </si>
  <si>
    <t>Entretien d'autres biens meubles</t>
  </si>
  <si>
    <t>0290.3160.00</t>
  </si>
  <si>
    <t>Location</t>
  </si>
  <si>
    <t>0290.3170.00</t>
  </si>
  <si>
    <t>0290.3300.40</t>
  </si>
  <si>
    <t>Amortissements planifiés des bâtiments administratifs</t>
  </si>
  <si>
    <t>0290.3300.60</t>
  </si>
  <si>
    <t>Amortissements planifés des biens meubles</t>
  </si>
  <si>
    <t>0290.4250.00</t>
  </si>
  <si>
    <t>Ventes de biens meubes</t>
  </si>
  <si>
    <t>0290.4260.00</t>
  </si>
  <si>
    <t>Remboursement de tiers et d'assurances</t>
  </si>
  <si>
    <t>0290.4470.00</t>
  </si>
  <si>
    <t>Revenu locatif des appartements du patrimoine administratif</t>
  </si>
  <si>
    <t>0290.4471.00</t>
  </si>
  <si>
    <t>Paiement pour appartements de service PA</t>
  </si>
  <si>
    <t>0290.4472.00</t>
  </si>
  <si>
    <t>Revenu locatif de la salle communale</t>
  </si>
  <si>
    <t>0290.4472.01</t>
  </si>
  <si>
    <t>Location cabane forestière</t>
  </si>
  <si>
    <t>0290.4479.00</t>
  </si>
  <si>
    <t>Location des places de parc</t>
  </si>
  <si>
    <t>0290.4479.01</t>
  </si>
  <si>
    <t>Vente énergie solaire</t>
  </si>
  <si>
    <t>0290.4660.00</t>
  </si>
  <si>
    <t>Amortissement planifié des subventions d'investissements de</t>
  </si>
  <si>
    <t>0290.4660.10</t>
  </si>
  <si>
    <t>Amortissement planifié des subventions d'investissements des</t>
  </si>
  <si>
    <t>1</t>
  </si>
  <si>
    <t>ORDRE ET SÉCURITÉ PUBLICS, DÉFENSE</t>
  </si>
  <si>
    <t>14</t>
  </si>
  <si>
    <t>Questions juridiques</t>
  </si>
  <si>
    <t>140</t>
  </si>
  <si>
    <t>1400</t>
  </si>
  <si>
    <t>Questions juridiques (en général)</t>
  </si>
  <si>
    <t>1400.3000.00</t>
  </si>
  <si>
    <t>1400.3050.00</t>
  </si>
  <si>
    <t>1400.3053.00</t>
  </si>
  <si>
    <t>1400.3054.00</t>
  </si>
  <si>
    <t>1400.3055.00</t>
  </si>
  <si>
    <t>1400.3059.00</t>
  </si>
  <si>
    <t>1400.3170.00</t>
  </si>
  <si>
    <t>1400.3601.00</t>
  </si>
  <si>
    <t>Pièces d'identité, part cantonale</t>
  </si>
  <si>
    <t>1400.3611.00</t>
  </si>
  <si>
    <t>Etat civil</t>
  </si>
  <si>
    <t>1400.3611.01</t>
  </si>
  <si>
    <t>Justice de paix</t>
  </si>
  <si>
    <t>1400.3612.10</t>
  </si>
  <si>
    <t>Service des curatelles</t>
  </si>
  <si>
    <t>1400.4210.00</t>
  </si>
  <si>
    <t>Pièces d'identité</t>
  </si>
  <si>
    <t>1400.4260.00</t>
  </si>
  <si>
    <t>Remboursement de tiers</t>
  </si>
  <si>
    <t>15</t>
  </si>
  <si>
    <t>Service du feu</t>
  </si>
  <si>
    <t>150</t>
  </si>
  <si>
    <t>1500</t>
  </si>
  <si>
    <t>Service du feu (en général)</t>
  </si>
  <si>
    <t>1500.3000.00</t>
  </si>
  <si>
    <t>Jetons de présences, autorités et commissions</t>
  </si>
  <si>
    <t>1500.3010.00</t>
  </si>
  <si>
    <t>1500.3050.00</t>
  </si>
  <si>
    <t>1500.3053.00</t>
  </si>
  <si>
    <t>1500.3054.00</t>
  </si>
  <si>
    <t>1500.3055.00</t>
  </si>
  <si>
    <t>1500.3059.00</t>
  </si>
  <si>
    <t>1500.3090.00</t>
  </si>
  <si>
    <t>Formation spécialiste incendie</t>
  </si>
  <si>
    <t>1500.3101.00</t>
  </si>
  <si>
    <t>Matériel, fournitures</t>
  </si>
  <si>
    <t>1500.3130.00</t>
  </si>
  <si>
    <t>Prestations de services de tiers, entretien</t>
  </si>
  <si>
    <t>1500.3130.01</t>
  </si>
  <si>
    <t>Prestations de services de tiers, administration</t>
  </si>
  <si>
    <t>1500.3132.00</t>
  </si>
  <si>
    <t>Honoraires spécialiste incendie</t>
  </si>
  <si>
    <t>1500.3170.00</t>
  </si>
  <si>
    <t>1500.3300.60</t>
  </si>
  <si>
    <t>Amortissments planifiés des biens meubles (tonne-pompe)</t>
  </si>
  <si>
    <t>1500.3301.60</t>
  </si>
  <si>
    <t>Amortissements non planifiés biens meubles</t>
  </si>
  <si>
    <t>1500.3611.00</t>
  </si>
  <si>
    <t>Participation aux centres de renforts cantonaux</t>
  </si>
  <si>
    <t>1500.3612.10</t>
  </si>
  <si>
    <t>Participation aux corps de sapeurs-pompiers du Mouret et env</t>
  </si>
  <si>
    <t>1500.3612.11</t>
  </si>
  <si>
    <t>Pompiers réorganisation, direction</t>
  </si>
  <si>
    <t>1500.3612.12</t>
  </si>
  <si>
    <t>Participation au Bataillon Sarine</t>
  </si>
  <si>
    <t>1500.3612.13</t>
  </si>
  <si>
    <t>RSS, taxe d'exemption</t>
  </si>
  <si>
    <t>1500.3990.00</t>
  </si>
  <si>
    <t>Imputation interne approvisionnement en eau</t>
  </si>
  <si>
    <t>1500.4200.00</t>
  </si>
  <si>
    <t>Taxes non-pompiers</t>
  </si>
  <si>
    <t>1500.4260.00</t>
  </si>
  <si>
    <t>1500.4660.70</t>
  </si>
  <si>
    <t>16</t>
  </si>
  <si>
    <t>Défense</t>
  </si>
  <si>
    <t>161</t>
  </si>
  <si>
    <t>Défense militaire</t>
  </si>
  <si>
    <t>1610</t>
  </si>
  <si>
    <t>1610.3612.10</t>
  </si>
  <si>
    <t>Participation au stand intercommunal</t>
  </si>
  <si>
    <t>1610.4260.00</t>
  </si>
  <si>
    <t>162</t>
  </si>
  <si>
    <t>Défense civile</t>
  </si>
  <si>
    <t>1620</t>
  </si>
  <si>
    <t>Protection civile (en général)</t>
  </si>
  <si>
    <t>1620.3000.00</t>
  </si>
  <si>
    <t>1620.3050.00</t>
  </si>
  <si>
    <t>1620.3053.00</t>
  </si>
  <si>
    <t>1620.3054.00</t>
  </si>
  <si>
    <t>1620.3055.00</t>
  </si>
  <si>
    <t>1620.3059.00</t>
  </si>
  <si>
    <t>1620.3611.00</t>
  </si>
  <si>
    <t>Participation aux coûts de fonctionnement de la protection c</t>
  </si>
  <si>
    <t>1620.3631.00</t>
  </si>
  <si>
    <t>Participation à l'instruction cantonale</t>
  </si>
  <si>
    <t>1620.4260.00</t>
  </si>
  <si>
    <t>Remboursement et participations de tiers</t>
  </si>
  <si>
    <t>1620.4470.00</t>
  </si>
  <si>
    <t>Loyer des abris de protection civile</t>
  </si>
  <si>
    <t>1620.4630.00</t>
  </si>
  <si>
    <t>Subvention de la Confédération</t>
  </si>
  <si>
    <t>1621</t>
  </si>
  <si>
    <t>Etat-major communal de conduite</t>
  </si>
  <si>
    <t>1621.3611.00</t>
  </si>
  <si>
    <t>Dispositif sanitaire en cas d'évènements majeurs</t>
  </si>
  <si>
    <t>1626</t>
  </si>
  <si>
    <t>Organisations régionales de protection civile</t>
  </si>
  <si>
    <t>1626.3612.10</t>
  </si>
  <si>
    <t>Association régionale - ORCOC</t>
  </si>
  <si>
    <t>2</t>
  </si>
  <si>
    <t>FORMATION</t>
  </si>
  <si>
    <t>21</t>
  </si>
  <si>
    <t>Scolarité obligatoire</t>
  </si>
  <si>
    <t>211</t>
  </si>
  <si>
    <t>École primaire I</t>
  </si>
  <si>
    <t>2110</t>
  </si>
  <si>
    <t>École enfantine</t>
  </si>
  <si>
    <t>2110.3111.00</t>
  </si>
  <si>
    <t>2110.3611.00</t>
  </si>
  <si>
    <t>Participation aux dépenses cantonales</t>
  </si>
  <si>
    <t>212</t>
  </si>
  <si>
    <t>École primaire II</t>
  </si>
  <si>
    <t>2120</t>
  </si>
  <si>
    <t>École primaire</t>
  </si>
  <si>
    <t>2120.3000.00</t>
  </si>
  <si>
    <t>2120.3010.00</t>
  </si>
  <si>
    <t>Salaire personnel administratif</t>
  </si>
  <si>
    <t>2120.3050.00</t>
  </si>
  <si>
    <t>2120.3052.00</t>
  </si>
  <si>
    <t>2120.3053.00</t>
  </si>
  <si>
    <t>2120.3054.00</t>
  </si>
  <si>
    <t>2120.3055.00</t>
  </si>
  <si>
    <t>2120.3059.00</t>
  </si>
  <si>
    <t>2120.3090.00</t>
  </si>
  <si>
    <t>2120.3100.00</t>
  </si>
  <si>
    <t>Matériel de bureau, fournitures scolaires</t>
  </si>
  <si>
    <t>2120.3104.00</t>
  </si>
  <si>
    <t>Matériel didactique</t>
  </si>
  <si>
    <t>2120.3111.00</t>
  </si>
  <si>
    <t>2120.3137.00</t>
  </si>
  <si>
    <t>Redevance et droits d'auteurs</t>
  </si>
  <si>
    <t>2120.3158.00</t>
  </si>
  <si>
    <t>Contrats de maintenance</t>
  </si>
  <si>
    <t>2120.3170.00</t>
  </si>
  <si>
    <t>2120.3171.00</t>
  </si>
  <si>
    <t>Excursions et camps</t>
  </si>
  <si>
    <t>2120.3611.00</t>
  </si>
  <si>
    <t>2120.3612.00</t>
  </si>
  <si>
    <t>Contribution au Service de logopédie, psychologie et psychom</t>
  </si>
  <si>
    <t>2120.3612.10</t>
  </si>
  <si>
    <t>Participation au cercle scolaire Bois d'Amont - Ferpicloz</t>
  </si>
  <si>
    <t>2120.3612.11</t>
  </si>
  <si>
    <t>Halle de gymnastique pour les élèves</t>
  </si>
  <si>
    <t>2120.4260.00</t>
  </si>
  <si>
    <t>Participation des parents aux camps et excursions</t>
  </si>
  <si>
    <t>2120.4612.00</t>
  </si>
  <si>
    <t>Participation aux frais de personnel reçu de Bois-d'Amont</t>
  </si>
  <si>
    <t>2120.4631.00</t>
  </si>
  <si>
    <t>Subvention cantonale pour frais scolaires</t>
  </si>
  <si>
    <t>213</t>
  </si>
  <si>
    <t>École du cycle d'orientation</t>
  </si>
  <si>
    <t>2130</t>
  </si>
  <si>
    <t>2130.3000.00</t>
  </si>
  <si>
    <t>2130.3050.00</t>
  </si>
  <si>
    <t>2130.3053.00</t>
  </si>
  <si>
    <t>2130.3054.00</t>
  </si>
  <si>
    <t>2130.3055.00</t>
  </si>
  <si>
    <t>2130.3059.00</t>
  </si>
  <si>
    <t>2130.3170.00</t>
  </si>
  <si>
    <t>Frais de déplacements et autres frais</t>
  </si>
  <si>
    <t>2130.3612.10</t>
  </si>
  <si>
    <t>Participation au cycle d'orientation</t>
  </si>
  <si>
    <t>214</t>
  </si>
  <si>
    <t>Ecoles de musique</t>
  </si>
  <si>
    <t>2140</t>
  </si>
  <si>
    <t>2140.3611.00</t>
  </si>
  <si>
    <t>Participation aux dépenses du Conservatoire</t>
  </si>
  <si>
    <t>217</t>
  </si>
  <si>
    <t>Bâtiments scolaires</t>
  </si>
  <si>
    <t>2170</t>
  </si>
  <si>
    <t>2170.3000.00</t>
  </si>
  <si>
    <t>Commission bâtiment scolaire</t>
  </si>
  <si>
    <t>2170.3010.00</t>
  </si>
  <si>
    <t>Salaires du personnel communal</t>
  </si>
  <si>
    <t>2170.3010.01</t>
  </si>
  <si>
    <t>Salaires du personnel de l'exploitation</t>
  </si>
  <si>
    <t>2170.3050.00</t>
  </si>
  <si>
    <t>2170.3053.00</t>
  </si>
  <si>
    <t>2170.3054.00</t>
  </si>
  <si>
    <t>2170.3055.00</t>
  </si>
  <si>
    <t>2170.3059.00</t>
  </si>
  <si>
    <t>2170.3090.00</t>
  </si>
  <si>
    <t>2170.3101.00</t>
  </si>
  <si>
    <t>Produits de nettoyage et matériel de conciergerie</t>
  </si>
  <si>
    <t>2170.3110.00</t>
  </si>
  <si>
    <t>Acquisitions de meubles et appareils de bureau</t>
  </si>
  <si>
    <t>2170.3120.00</t>
  </si>
  <si>
    <t>2170.3130.00</t>
  </si>
  <si>
    <t>Frais de téléphone</t>
  </si>
  <si>
    <t>2170.3130.01</t>
  </si>
  <si>
    <t>Frais de conciergerie externe</t>
  </si>
  <si>
    <t>2170.3134.00</t>
  </si>
  <si>
    <t>Primes d'assurances</t>
  </si>
  <si>
    <t>2170.3144.00</t>
  </si>
  <si>
    <t>Participation à l'entretien du bâtiment scolaire, Ependes</t>
  </si>
  <si>
    <t>2170.3150.00</t>
  </si>
  <si>
    <t>2170.3151.00</t>
  </si>
  <si>
    <t>2170.3162.00</t>
  </si>
  <si>
    <t>Mensualités de leasing</t>
  </si>
  <si>
    <t>2170.3170.00</t>
  </si>
  <si>
    <t>2170.3300.40</t>
  </si>
  <si>
    <t>Amortissement planifié des bâtiments scolaires</t>
  </si>
  <si>
    <t>2170.4250.00</t>
  </si>
  <si>
    <t>Ventes de mobilier et matériel</t>
  </si>
  <si>
    <t>2170.4472.00</t>
  </si>
  <si>
    <t>Location de salles</t>
  </si>
  <si>
    <t>2170.4660.10</t>
  </si>
  <si>
    <t>Amortissement de la subvention cantonale</t>
  </si>
  <si>
    <t>2170.4893.00</t>
  </si>
  <si>
    <t>Prélèvement sur préfinancement affecté</t>
  </si>
  <si>
    <t>218</t>
  </si>
  <si>
    <t>Accueil de jour</t>
  </si>
  <si>
    <t>2180</t>
  </si>
  <si>
    <t>Structures d'accueil extrascolaire</t>
  </si>
  <si>
    <t>2180.3000.00</t>
  </si>
  <si>
    <t>2180.3010.00</t>
  </si>
  <si>
    <t>2180.3010.01</t>
  </si>
  <si>
    <t>2180.3010.09</t>
  </si>
  <si>
    <t>Remboursement de salaires du personnel par les assurances (e</t>
  </si>
  <si>
    <t>2180.3050.00</t>
  </si>
  <si>
    <t>2180.3052.00</t>
  </si>
  <si>
    <t>Cotisations patronales à la Caisse de pension</t>
  </si>
  <si>
    <t>2180.3053.00</t>
  </si>
  <si>
    <t>2180.3054.00</t>
  </si>
  <si>
    <t>Cotisations patronales  à la caisse de compensation pour all</t>
  </si>
  <si>
    <t>2180.3055.00</t>
  </si>
  <si>
    <t>2180.3090.00</t>
  </si>
  <si>
    <t>Frais de formation</t>
  </si>
  <si>
    <t>2180.3099.00</t>
  </si>
  <si>
    <t>2180.3100.00</t>
  </si>
  <si>
    <t>2180.3101.00</t>
  </si>
  <si>
    <t>Produits d'entretien et matériel de conciergerie</t>
  </si>
  <si>
    <t>2180.3105.00</t>
  </si>
  <si>
    <t>Frais de repas</t>
  </si>
  <si>
    <t>2180.3110.00</t>
  </si>
  <si>
    <t>Acquisition meubles et appareils de bureau</t>
  </si>
  <si>
    <t>2180.3111.00</t>
  </si>
  <si>
    <t>2180.3120.00</t>
  </si>
  <si>
    <t>2180.3130.00</t>
  </si>
  <si>
    <t>Téléphones</t>
  </si>
  <si>
    <t>2180.3134.00</t>
  </si>
  <si>
    <t>2180.3150.00</t>
  </si>
  <si>
    <t>2180.3151.00</t>
  </si>
  <si>
    <t>Entretien de machines, appareils</t>
  </si>
  <si>
    <t>2180.3160.00</t>
  </si>
  <si>
    <t>Loyers des locaux</t>
  </si>
  <si>
    <t>2180.3170.00</t>
  </si>
  <si>
    <t>2180.3612.10</t>
  </si>
  <si>
    <t>Participation à l'accueil extra-scolaire "Les écureuils du B</t>
  </si>
  <si>
    <t>2180.3637.00</t>
  </si>
  <si>
    <t>Subvention aux parents</t>
  </si>
  <si>
    <t>2180.3910.00</t>
  </si>
  <si>
    <t>Imputations internes pour salaires</t>
  </si>
  <si>
    <t>2180.3930.00</t>
  </si>
  <si>
    <t>Imputations internes pour infrastrutures</t>
  </si>
  <si>
    <t>2180.4260.00</t>
  </si>
  <si>
    <t>Participation des parents aux unités AES</t>
  </si>
  <si>
    <t>2180.4260.01</t>
  </si>
  <si>
    <t>Participation des parents aux repas</t>
  </si>
  <si>
    <t>2180.4612.00</t>
  </si>
  <si>
    <t>Participation des autres communes</t>
  </si>
  <si>
    <t>2180.4631.00</t>
  </si>
  <si>
    <t>Subventions cantonales</t>
  </si>
  <si>
    <t>2180.4631.01</t>
  </si>
  <si>
    <t>Contribution cantonale aux frais de formations</t>
  </si>
  <si>
    <t>219</t>
  </si>
  <si>
    <t>Scolarité obligatoire, non mentionné ailleurs</t>
  </si>
  <si>
    <t>2190</t>
  </si>
  <si>
    <t>Direction et administration des écoles</t>
  </si>
  <si>
    <t>2190.3000.00</t>
  </si>
  <si>
    <t>2190.3010.02</t>
  </si>
  <si>
    <t>2195</t>
  </si>
  <si>
    <t>Transports scolaires</t>
  </si>
  <si>
    <t>2195.3000.00</t>
  </si>
  <si>
    <t>Jetons de présence, autorités et commissions</t>
  </si>
  <si>
    <t>2195.3050.00</t>
  </si>
  <si>
    <t>2195.3053.00</t>
  </si>
  <si>
    <t>2195.3054.00</t>
  </si>
  <si>
    <t>2195.3055.00</t>
  </si>
  <si>
    <t>2195.3059.00</t>
  </si>
  <si>
    <t>2195.3130.00</t>
  </si>
  <si>
    <t>2195.3170.00</t>
  </si>
  <si>
    <t>2195.4612.00</t>
  </si>
  <si>
    <t>Participation d'autres communes</t>
  </si>
  <si>
    <t>2195.4631.00</t>
  </si>
  <si>
    <t>Subvention cantonale</t>
  </si>
  <si>
    <t>22</t>
  </si>
  <si>
    <t>Ecoles spécialisées</t>
  </si>
  <si>
    <t>220</t>
  </si>
  <si>
    <t>2200</t>
  </si>
  <si>
    <t>2200.3611.00</t>
  </si>
  <si>
    <t>Participation aux mesures pédago-thérapeutiques</t>
  </si>
  <si>
    <t>2200.3611.01</t>
  </si>
  <si>
    <t>Part aux fournitures et équipements classes relais</t>
  </si>
  <si>
    <t>2200.3612.10</t>
  </si>
  <si>
    <t>Participation à une autre commune pour les autres frais des</t>
  </si>
  <si>
    <t>2200.3631.00</t>
  </si>
  <si>
    <t>Participation des communes aux institutions spécialisées</t>
  </si>
  <si>
    <t>23</t>
  </si>
  <si>
    <t>Formation professionnelle initiale</t>
  </si>
  <si>
    <t>230</t>
  </si>
  <si>
    <t>2300</t>
  </si>
  <si>
    <t>2300.3611.00</t>
  </si>
  <si>
    <t>Participation au Service de la formation professionnelle can</t>
  </si>
  <si>
    <t>2300.3637.00</t>
  </si>
  <si>
    <t>Subvention pour les apprentis et les étudiants</t>
  </si>
  <si>
    <t>2300.4611.00</t>
  </si>
  <si>
    <t>3</t>
  </si>
  <si>
    <t>CULTURE, SPORT ET LOISIRS</t>
  </si>
  <si>
    <t>32</t>
  </si>
  <si>
    <t>Culture, autres</t>
  </si>
  <si>
    <t>321</t>
  </si>
  <si>
    <t>Bibliothèques et littérature</t>
  </si>
  <si>
    <t>3210</t>
  </si>
  <si>
    <t>Bibliothèque publique</t>
  </si>
  <si>
    <t>3210.3000.00</t>
  </si>
  <si>
    <t>Jetons de présence des autorités et commissions</t>
  </si>
  <si>
    <t>3210.3050.00</t>
  </si>
  <si>
    <t>3210.3053.00</t>
  </si>
  <si>
    <t>3210.3054.00</t>
  </si>
  <si>
    <t>3210.3055.00</t>
  </si>
  <si>
    <t>3210.3059.00</t>
  </si>
  <si>
    <t>3210.3170.00</t>
  </si>
  <si>
    <t>3210.3632.10</t>
  </si>
  <si>
    <t>Contribution à la bibliothèque intercommunale</t>
  </si>
  <si>
    <t>322</t>
  </si>
  <si>
    <t>Musique et théâtre</t>
  </si>
  <si>
    <t>3220</t>
  </si>
  <si>
    <t>Musique instrumentale</t>
  </si>
  <si>
    <t>3220.3636.00</t>
  </si>
  <si>
    <t>Subvention pour la musique instrumentale</t>
  </si>
  <si>
    <t>3220.3637.00</t>
  </si>
  <si>
    <t>Subvention pour les jeunes fréquantant une école de musique</t>
  </si>
  <si>
    <t>3221</t>
  </si>
  <si>
    <t>Musique chorale et chant</t>
  </si>
  <si>
    <t>3221.3636.00</t>
  </si>
  <si>
    <t>Subvention pour la musique chorale et le chant</t>
  </si>
  <si>
    <t>3222</t>
  </si>
  <si>
    <t>Théâtre</t>
  </si>
  <si>
    <t>3222.3636.00</t>
  </si>
  <si>
    <t>Subvention annuelle</t>
  </si>
  <si>
    <t>3229</t>
  </si>
  <si>
    <t>Arts de la scène, autres</t>
  </si>
  <si>
    <t>3229.3170.00</t>
  </si>
  <si>
    <t>3229.3612.00</t>
  </si>
  <si>
    <t>Participation à l'association culturelle intercommunale</t>
  </si>
  <si>
    <t>329</t>
  </si>
  <si>
    <t>Culture, non mentionné ailleurs</t>
  </si>
  <si>
    <t>3290</t>
  </si>
  <si>
    <t>3290.3170.00</t>
  </si>
  <si>
    <t>Frais de déplacement</t>
  </si>
  <si>
    <t>3290.3612.00</t>
  </si>
  <si>
    <t>Fête nationale</t>
  </si>
  <si>
    <t>3290.3636.00</t>
  </si>
  <si>
    <t>Subventions aux organisations privées à but non lucratif</t>
  </si>
  <si>
    <t>3290.4612.00</t>
  </si>
  <si>
    <t>34</t>
  </si>
  <si>
    <t>Sport et loisirs</t>
  </si>
  <si>
    <t>341</t>
  </si>
  <si>
    <t>Sport</t>
  </si>
  <si>
    <t>3410</t>
  </si>
  <si>
    <t>3410.3000.00</t>
  </si>
  <si>
    <t>3410.3050.00</t>
  </si>
  <si>
    <t>3410.3053.00</t>
  </si>
  <si>
    <t>3410.3054.00</t>
  </si>
  <si>
    <t>3410.3055.00</t>
  </si>
  <si>
    <t>3410.3059.00</t>
  </si>
  <si>
    <t>3410.3132.00</t>
  </si>
  <si>
    <t>Butte de tir Arconciel</t>
  </si>
  <si>
    <t>3410.3170.00</t>
  </si>
  <si>
    <t>3410.3300.40</t>
  </si>
  <si>
    <t>Amortissements planifiés buvette et vestiaires FC Arconciel</t>
  </si>
  <si>
    <t>3410.3300.90</t>
  </si>
  <si>
    <t>Amortissements planifiés terrain de football Arconciel</t>
  </si>
  <si>
    <t>3410.3635.00</t>
  </si>
  <si>
    <t>Remontées mécaniques de la Berra, participation</t>
  </si>
  <si>
    <t>3410.3636.00</t>
  </si>
  <si>
    <t>Subventions aux sociétés sportives</t>
  </si>
  <si>
    <t>3410.3636.01</t>
  </si>
  <si>
    <t>Participation piscine de Marly</t>
  </si>
  <si>
    <t>3410.3637.00</t>
  </si>
  <si>
    <t>Subvention abonnement piscine Marly</t>
  </si>
  <si>
    <t>342</t>
  </si>
  <si>
    <t>Loisirs</t>
  </si>
  <si>
    <t>3420</t>
  </si>
  <si>
    <t>3420.3000.00</t>
  </si>
  <si>
    <t>3420.3050.00</t>
  </si>
  <si>
    <t>3420.3053.00</t>
  </si>
  <si>
    <t>3420.3054.00</t>
  </si>
  <si>
    <t>3420.3055.00</t>
  </si>
  <si>
    <t>3420.3059.00</t>
  </si>
  <si>
    <t>3420.3130.00</t>
  </si>
  <si>
    <t>Entretien place de jeux</t>
  </si>
  <si>
    <t>3420.3132.00</t>
  </si>
  <si>
    <t>Honoraires spécialiste contrôle des installations</t>
  </si>
  <si>
    <t>3420.3170.00</t>
  </si>
  <si>
    <t>3420.3300.90</t>
  </si>
  <si>
    <t>Amortissements planifiés place de jeux</t>
  </si>
  <si>
    <t>3420.3636.00</t>
  </si>
  <si>
    <t>Subvention aux camps de vacances</t>
  </si>
  <si>
    <t>3420.3636.01</t>
  </si>
  <si>
    <t>Subvention aux organisations sans but lucratif</t>
  </si>
  <si>
    <t>3420.3636.02</t>
  </si>
  <si>
    <t>Animation pour les seniors</t>
  </si>
  <si>
    <t>4</t>
  </si>
  <si>
    <t>SANTÉ</t>
  </si>
  <si>
    <t>41</t>
  </si>
  <si>
    <t>Hôpitaux, établissements médico-sociaux</t>
  </si>
  <si>
    <t>411</t>
  </si>
  <si>
    <t>Hôpitaux</t>
  </si>
  <si>
    <t>4110</t>
  </si>
  <si>
    <t>4110.3611.00</t>
  </si>
  <si>
    <t>Contribution aux coûts résiduels des soins</t>
  </si>
  <si>
    <t>412</t>
  </si>
  <si>
    <t>Établissements médico-sociaux et foyers pour personnes âgées</t>
  </si>
  <si>
    <t>4120</t>
  </si>
  <si>
    <t>4120.3000.00</t>
  </si>
  <si>
    <t>4120.3050.00</t>
  </si>
  <si>
    <t>4120.3053.00</t>
  </si>
  <si>
    <t>4120.3054.00</t>
  </si>
  <si>
    <t>4120.3055.00</t>
  </si>
  <si>
    <t>4120.3059.00</t>
  </si>
  <si>
    <t>4120.3170.00</t>
  </si>
  <si>
    <t>4120.3612.01</t>
  </si>
  <si>
    <t>Participation aux frais de gestion Commission de district</t>
  </si>
  <si>
    <t>4120.3612.10</t>
  </si>
  <si>
    <t>Groupe de travail EMS Haute-Sarine</t>
  </si>
  <si>
    <t>4120.3612.11</t>
  </si>
  <si>
    <t>RSS - participation au home médicalisé de la Sarine</t>
  </si>
  <si>
    <t>4120.3612.12</t>
  </si>
  <si>
    <t>RSS - frais financiers des homes</t>
  </si>
  <si>
    <t>4120.3612.13</t>
  </si>
  <si>
    <t>RSS - rattrapage des frais financiers des homes</t>
  </si>
  <si>
    <t>4120.3612.19</t>
  </si>
  <si>
    <t>RSS - remboursement du home médicalisé de la Sarine</t>
  </si>
  <si>
    <t>4120.3631.00</t>
  </si>
  <si>
    <t>Participation subvention frais accompagnement personnes âgée</t>
  </si>
  <si>
    <t>4120.4631.00</t>
  </si>
  <si>
    <t>Participation du canton aux surcoûts des EMS en 2020 (COVID)</t>
  </si>
  <si>
    <t>42</t>
  </si>
  <si>
    <t>Soins ambulatoires</t>
  </si>
  <si>
    <t>421</t>
  </si>
  <si>
    <t>4210</t>
  </si>
  <si>
    <t>4210.3612.10</t>
  </si>
  <si>
    <t>RSS - aide et soins à domicile</t>
  </si>
  <si>
    <t>4210.3612.11</t>
  </si>
  <si>
    <t>RSS - Centre de coordination</t>
  </si>
  <si>
    <t>4210.3612.12</t>
  </si>
  <si>
    <t>RSS - participation aux indemnités forfaitaires</t>
  </si>
  <si>
    <t>4210.3612.13</t>
  </si>
  <si>
    <t>RSS - Passepartout</t>
  </si>
  <si>
    <t>4210.3636.00</t>
  </si>
  <si>
    <t>Participation au service de puériculture de la Croix-Rouge</t>
  </si>
  <si>
    <t>4210.3636.01</t>
  </si>
  <si>
    <t>Subvention aux samaritains</t>
  </si>
  <si>
    <t>422</t>
  </si>
  <si>
    <t>Services de sauvetage</t>
  </si>
  <si>
    <t>4220</t>
  </si>
  <si>
    <t>4220.3300.60</t>
  </si>
  <si>
    <t>Amortissements planifiés biens meubles</t>
  </si>
  <si>
    <t>4220.3612.10</t>
  </si>
  <si>
    <t>RSS - service d'ambulances</t>
  </si>
  <si>
    <t>4220.3612.19</t>
  </si>
  <si>
    <t>RSS - remboursement du service d'ambulances</t>
  </si>
  <si>
    <t>43</t>
  </si>
  <si>
    <t>Prévention</t>
  </si>
  <si>
    <t>433</t>
  </si>
  <si>
    <t>Service médical des écoles</t>
  </si>
  <si>
    <t>4330</t>
  </si>
  <si>
    <t>4330.3136.00</t>
  </si>
  <si>
    <t>Visites médicales</t>
  </si>
  <si>
    <t>4330.3611.00</t>
  </si>
  <si>
    <t>Service dentaire cantonal</t>
  </si>
  <si>
    <t>4330.3637.00</t>
  </si>
  <si>
    <t>4330.4260.00</t>
  </si>
  <si>
    <t>Participation des parents</t>
  </si>
  <si>
    <t>4330.4612.00</t>
  </si>
  <si>
    <t>Participation des communes</t>
  </si>
  <si>
    <t>434</t>
  </si>
  <si>
    <t>Contrôle des denrées alimentaires</t>
  </si>
  <si>
    <t>4340</t>
  </si>
  <si>
    <t>4340.3132.00</t>
  </si>
  <si>
    <t>Contrôle des champignons</t>
  </si>
  <si>
    <t>49</t>
  </si>
  <si>
    <t>Santé publique, non mentionné ailleurs</t>
  </si>
  <si>
    <t>490</t>
  </si>
  <si>
    <t>4900</t>
  </si>
  <si>
    <t>4900.3612.00</t>
  </si>
  <si>
    <t>Participation aux frais de fonctionnement du réseau de santé</t>
  </si>
  <si>
    <t>5</t>
  </si>
  <si>
    <t>PRÉVOYANCE SOCIALE</t>
  </si>
  <si>
    <t>51</t>
  </si>
  <si>
    <t>Maladie et accident</t>
  </si>
  <si>
    <t>512</t>
  </si>
  <si>
    <t>Réductions de primes</t>
  </si>
  <si>
    <t>5120</t>
  </si>
  <si>
    <t>5120.3611.00</t>
  </si>
  <si>
    <t>Participation aux réductions de primes personnes indigentes</t>
  </si>
  <si>
    <t>52</t>
  </si>
  <si>
    <t>Invalidité</t>
  </si>
  <si>
    <t>522</t>
  </si>
  <si>
    <t>5220</t>
  </si>
  <si>
    <t>PC AI</t>
  </si>
  <si>
    <t>5220.3631.00</t>
  </si>
  <si>
    <t>Participation aux PC AI</t>
  </si>
  <si>
    <t>523</t>
  </si>
  <si>
    <t>Institutions pour personnes handicapées et inadaptées</t>
  </si>
  <si>
    <t>5230</t>
  </si>
  <si>
    <t>5230.3631.00</t>
  </si>
  <si>
    <t>Participation aux  institutions spécialisées</t>
  </si>
  <si>
    <t>53</t>
  </si>
  <si>
    <t>Vieillesse et survivants</t>
  </si>
  <si>
    <t>531</t>
  </si>
  <si>
    <t>Assurance-vieillesse et survivants AVS</t>
  </si>
  <si>
    <t>5310</t>
  </si>
  <si>
    <t>5310.3910.00</t>
  </si>
  <si>
    <t>5310.4611.00</t>
  </si>
  <si>
    <t>Remboursement traitement agent AVS</t>
  </si>
  <si>
    <t>532</t>
  </si>
  <si>
    <t>Assurance-veillesse et survivants</t>
  </si>
  <si>
    <t>5320</t>
  </si>
  <si>
    <t>Assurances-vieillesse et survivants</t>
  </si>
  <si>
    <t>5320.3631.00</t>
  </si>
  <si>
    <t>Participation aux PC AVS</t>
  </si>
  <si>
    <t>54</t>
  </si>
  <si>
    <t>Famille et jeunesse</t>
  </si>
  <si>
    <t>541</t>
  </si>
  <si>
    <t>Allocations familiales</t>
  </si>
  <si>
    <t>5410</t>
  </si>
  <si>
    <t>5410.3631.00</t>
  </si>
  <si>
    <t>Participaton aux allocations familiales pour personnes sans</t>
  </si>
  <si>
    <t>543</t>
  </si>
  <si>
    <t>Avance et recouvrement des pensions alimentaires</t>
  </si>
  <si>
    <t>5430</t>
  </si>
  <si>
    <t>5430.3631.00</t>
  </si>
  <si>
    <t>Participation avances sur contributions d'entretien non récu</t>
  </si>
  <si>
    <t>544</t>
  </si>
  <si>
    <t>Protection de la jeunesse</t>
  </si>
  <si>
    <t>5440</t>
  </si>
  <si>
    <t>Protection de la jeunesse (en général)</t>
  </si>
  <si>
    <t>5440.3636.00</t>
  </si>
  <si>
    <t>Subventions destinées à la jeunesse</t>
  </si>
  <si>
    <t>545</t>
  </si>
  <si>
    <t>Prestations aux familles</t>
  </si>
  <si>
    <t>5450.3612.10</t>
  </si>
  <si>
    <t>Guichet familles</t>
  </si>
  <si>
    <t>5451</t>
  </si>
  <si>
    <t>Structures d'accueil extrafamiliale de jour</t>
  </si>
  <si>
    <t>5451.3000.00</t>
  </si>
  <si>
    <t>5451.3010.00</t>
  </si>
  <si>
    <t>5451.3010.01</t>
  </si>
  <si>
    <t>Salaires du personnel de l'école maternelle</t>
  </si>
  <si>
    <t>5451.3050.00</t>
  </si>
  <si>
    <t>5451.3053.00</t>
  </si>
  <si>
    <t>5451.3054.00</t>
  </si>
  <si>
    <t>5451.3055.00</t>
  </si>
  <si>
    <t>5451.3059.00</t>
  </si>
  <si>
    <t>5451.3090.00</t>
  </si>
  <si>
    <t>5451.3101.00</t>
  </si>
  <si>
    <t>Matériel</t>
  </si>
  <si>
    <t>5451.3130.00</t>
  </si>
  <si>
    <t>Frais de ports</t>
  </si>
  <si>
    <t>5451.3130.01</t>
  </si>
  <si>
    <t>Frais de télécommunication</t>
  </si>
  <si>
    <t>5451.3170.00</t>
  </si>
  <si>
    <t>5451.3612.10</t>
  </si>
  <si>
    <t>Participation à la Crèche Capucine</t>
  </si>
  <si>
    <t>5451.3636.00</t>
  </si>
  <si>
    <t>Subventions aux parents autres crèches</t>
  </si>
  <si>
    <t>5451.3636.01</t>
  </si>
  <si>
    <t>Subventions  aux parents accueil familial de jour</t>
  </si>
  <si>
    <t>5451.3636.02</t>
  </si>
  <si>
    <t>Subventions aux parents école maternelle</t>
  </si>
  <si>
    <t>5451.3636.03</t>
  </si>
  <si>
    <t>Subvention aux parents crèche Capucine</t>
  </si>
  <si>
    <t>5451.4260.00</t>
  </si>
  <si>
    <t>Participations des parents</t>
  </si>
  <si>
    <t>55</t>
  </si>
  <si>
    <t>Chômage</t>
  </si>
  <si>
    <t>559</t>
  </si>
  <si>
    <t>Chômage, non mentionné ailleurs</t>
  </si>
  <si>
    <t>5590</t>
  </si>
  <si>
    <t>5590.3631.00</t>
  </si>
  <si>
    <t>Contribution des communes fonds cantonal de l'emploi</t>
  </si>
  <si>
    <t>56</t>
  </si>
  <si>
    <t>Logements sociaux</t>
  </si>
  <si>
    <t>560</t>
  </si>
  <si>
    <t>5600</t>
  </si>
  <si>
    <t>5600.3611.00</t>
  </si>
  <si>
    <t>Subsides pour immeubles</t>
  </si>
  <si>
    <t>57</t>
  </si>
  <si>
    <t>Aide sociale et domaine de l'asile</t>
  </si>
  <si>
    <t>572</t>
  </si>
  <si>
    <t>Aide matérielle</t>
  </si>
  <si>
    <t>5720</t>
  </si>
  <si>
    <t>Aide matérielle légale</t>
  </si>
  <si>
    <t>5720.3611.00</t>
  </si>
  <si>
    <t>Participation LASoc, aide matérielle et mesures d'insertion</t>
  </si>
  <si>
    <t>5720.3611.01</t>
  </si>
  <si>
    <t>Participation LASoc, institutions à caractères sociales</t>
  </si>
  <si>
    <t>5720.3611.02</t>
  </si>
  <si>
    <t>Participation LASoc, chômeurs en fin de droit</t>
  </si>
  <si>
    <t>5720.3611.03</t>
  </si>
  <si>
    <t>Participation LaSoc, formation et information</t>
  </si>
  <si>
    <t>5720.3637.00</t>
  </si>
  <si>
    <t>Aide sociale participation aux cotisations AVS et ass. ménag</t>
  </si>
  <si>
    <t>5720.4260.00</t>
  </si>
  <si>
    <t>5721</t>
  </si>
  <si>
    <t>Aide matérielle à bien plaire</t>
  </si>
  <si>
    <t>5721.3637.00</t>
  </si>
  <si>
    <t>Aide à des ménages privés</t>
  </si>
  <si>
    <t>5721.4260.00</t>
  </si>
  <si>
    <t>Fondation Dousse, dons à redistribuer</t>
  </si>
  <si>
    <t>579</t>
  </si>
  <si>
    <t>Assistance, non mentionné ailleurs</t>
  </si>
  <si>
    <t>5790</t>
  </si>
  <si>
    <t>5790.3000.00</t>
  </si>
  <si>
    <t>Traitement du Conseil et commission Senior+</t>
  </si>
  <si>
    <t>5790.3010.00</t>
  </si>
  <si>
    <t>5790.3050.00</t>
  </si>
  <si>
    <t>5790.3053.00</t>
  </si>
  <si>
    <t>5790.3054.00</t>
  </si>
  <si>
    <t>5790.3055.00</t>
  </si>
  <si>
    <t>5790.3059.00</t>
  </si>
  <si>
    <t>5790.3102.00</t>
  </si>
  <si>
    <t>5790.3112.00</t>
  </si>
  <si>
    <t>Vêtements, linge, rideaux</t>
  </si>
  <si>
    <t>5790.3170.00</t>
  </si>
  <si>
    <t>5790.3611.00</t>
  </si>
  <si>
    <t>Aide aux victimes d'infraction</t>
  </si>
  <si>
    <t>5790.3612.10</t>
  </si>
  <si>
    <t>Participation au Service social de la Haute-Sarine</t>
  </si>
  <si>
    <t>5790.3612.11</t>
  </si>
  <si>
    <t>Concept Senior+</t>
  </si>
  <si>
    <t>5790.3636.00</t>
  </si>
  <si>
    <t>Subvention aux oeuvres sociales</t>
  </si>
  <si>
    <t>5790.3637.00</t>
  </si>
  <si>
    <t>Subvention à des tiers</t>
  </si>
  <si>
    <t>5790.4260.00</t>
  </si>
  <si>
    <t>Remboursement du Service social de la Haute-Sarine</t>
  </si>
  <si>
    <t>5790.4512.00</t>
  </si>
  <si>
    <t>Prélèvement sur legs</t>
  </si>
  <si>
    <t>6</t>
  </si>
  <si>
    <t>TRAFIC ET TÉLÉCOMMUNICATIONS</t>
  </si>
  <si>
    <t>61</t>
  </si>
  <si>
    <t>Circulation routière</t>
  </si>
  <si>
    <t>613</t>
  </si>
  <si>
    <t>Routes cantonales</t>
  </si>
  <si>
    <t>6130</t>
  </si>
  <si>
    <t>6130.3611.00</t>
  </si>
  <si>
    <t>Participations aux dépenses cantonales</t>
  </si>
  <si>
    <t>615</t>
  </si>
  <si>
    <t>Routes communales</t>
  </si>
  <si>
    <t>6150</t>
  </si>
  <si>
    <t>6150.3000.00</t>
  </si>
  <si>
    <t>6150.3010.00</t>
  </si>
  <si>
    <t>6150.3010.01</t>
  </si>
  <si>
    <t>Salaires du personnel - service hivernal</t>
  </si>
  <si>
    <t>6150.3010.02</t>
  </si>
  <si>
    <t>Salaires du personnel - service hivernal pour des tiers</t>
  </si>
  <si>
    <t>6150.3010.09</t>
  </si>
  <si>
    <t>6150.3050.00</t>
  </si>
  <si>
    <t>6150.3052.00</t>
  </si>
  <si>
    <t>6150.3053.00</t>
  </si>
  <si>
    <t>6150.3054.00</t>
  </si>
  <si>
    <t>6150.3055.00</t>
  </si>
  <si>
    <t>6150.3059.00</t>
  </si>
  <si>
    <t>6150.3101.00</t>
  </si>
  <si>
    <t>Achat fournitures et marchandises</t>
  </si>
  <si>
    <t>6150.3101.01</t>
  </si>
  <si>
    <t>Achat fournitures et marchandises pour le service hivernal</t>
  </si>
  <si>
    <t>6150.3109.00</t>
  </si>
  <si>
    <t>6150.3111.00</t>
  </si>
  <si>
    <t>6150.3119.00</t>
  </si>
  <si>
    <t>Achat d'autres biens meubles</t>
  </si>
  <si>
    <t>6150.3120.00</t>
  </si>
  <si>
    <t>6150.3130.00</t>
  </si>
  <si>
    <t>Prestations de service de tiers</t>
  </si>
  <si>
    <t>6150.3134.00</t>
  </si>
  <si>
    <t>Assurance véhicules</t>
  </si>
  <si>
    <t>6150.3137.00</t>
  </si>
  <si>
    <t>Impôts sur les véhicules</t>
  </si>
  <si>
    <t>6150.3141.00</t>
  </si>
  <si>
    <t>Entretien des routes et de l'éclairage</t>
  </si>
  <si>
    <t>6150.3141.01</t>
  </si>
  <si>
    <t>Service hivernal par des tiers</t>
  </si>
  <si>
    <t>6150.3151.00</t>
  </si>
  <si>
    <t>Frais de véhicules et de machines</t>
  </si>
  <si>
    <t>6150.3170.00</t>
  </si>
  <si>
    <t>6150.3300.10</t>
  </si>
  <si>
    <t>Amortissements planifiés routes</t>
  </si>
  <si>
    <t>6150.3300.30</t>
  </si>
  <si>
    <t>Amortissements planifiés autres</t>
  </si>
  <si>
    <t>6150.3300.40</t>
  </si>
  <si>
    <t>Amortissements planifiés abris-bus/vélos</t>
  </si>
  <si>
    <t>6150.3300.60</t>
  </si>
  <si>
    <t>Amortissements planifiés des biens meubles</t>
  </si>
  <si>
    <t>6150.3301.10</t>
  </si>
  <si>
    <t>Amortissement non planifié routes/voie de communication</t>
  </si>
  <si>
    <t>6150.3301.60</t>
  </si>
  <si>
    <t>6150.3930.00</t>
  </si>
  <si>
    <t>6150.4250.00</t>
  </si>
  <si>
    <t>Vente véhicule</t>
  </si>
  <si>
    <t>6150.4260.00</t>
  </si>
  <si>
    <t>6150.4631.00</t>
  </si>
  <si>
    <t>Contributions du canton</t>
  </si>
  <si>
    <t>619</t>
  </si>
  <si>
    <t>Routes, non mentionné ailleurs</t>
  </si>
  <si>
    <t>6190</t>
  </si>
  <si>
    <t>6190.3320.90</t>
  </si>
  <si>
    <t>Amortissements planifiés autres immobilisations incorporelle</t>
  </si>
  <si>
    <t>6190.3612.10</t>
  </si>
  <si>
    <t>Projet d'agglomération (PA5)</t>
  </si>
  <si>
    <t>62</t>
  </si>
  <si>
    <t>Transports publics</t>
  </si>
  <si>
    <t>621</t>
  </si>
  <si>
    <t>Infrastructure de transports publics</t>
  </si>
  <si>
    <t>6210</t>
  </si>
  <si>
    <t>6210.3611.00</t>
  </si>
  <si>
    <t>Part. au fonds fédéral d'infrastructure ferroviaire</t>
  </si>
  <si>
    <t>622</t>
  </si>
  <si>
    <t>Trafic régional et d'agglomération</t>
  </si>
  <si>
    <t>6220</t>
  </si>
  <si>
    <t>6220.3611.00</t>
  </si>
  <si>
    <t>Participation aux dépenses relatives au trafic régional</t>
  </si>
  <si>
    <t>629</t>
  </si>
  <si>
    <t>Transports publics, non mentionné ailleurs</t>
  </si>
  <si>
    <t>6290</t>
  </si>
  <si>
    <t>6290.3109.00</t>
  </si>
  <si>
    <t>Achat cartes journalières pour les transports publics</t>
  </si>
  <si>
    <t>6290.3137.00</t>
  </si>
  <si>
    <t>Subvention pour les cartes journalières des transports publi</t>
  </si>
  <si>
    <t>6290.3637.00</t>
  </si>
  <si>
    <t>6290.4240.00</t>
  </si>
  <si>
    <t>Commission sur vente cartes journalières pour les transports</t>
  </si>
  <si>
    <t>6290.4250.00</t>
  </si>
  <si>
    <t>Vente cartes journalières pour les transports publics</t>
  </si>
  <si>
    <t>7</t>
  </si>
  <si>
    <t>PROTECTION DE LENVIRONNEMENT ET AMÉNAGEMENT DU TERRITOIRE</t>
  </si>
  <si>
    <t>71</t>
  </si>
  <si>
    <t>Approvisionnement en eau</t>
  </si>
  <si>
    <t>710</t>
  </si>
  <si>
    <t>7101</t>
  </si>
  <si>
    <t>Approvisionnement en eau (communal)</t>
  </si>
  <si>
    <t>7101.3000.00</t>
  </si>
  <si>
    <t>7101.3010.00</t>
  </si>
  <si>
    <t>7101.3010.09</t>
  </si>
  <si>
    <t>7101.3050.00</t>
  </si>
  <si>
    <t>7101.3052.00</t>
  </si>
  <si>
    <t>7101.3053.00</t>
  </si>
  <si>
    <t>7101.3054.00</t>
  </si>
  <si>
    <t>7101.3055.00</t>
  </si>
  <si>
    <t>7101.3059.00</t>
  </si>
  <si>
    <t>7101.3101.00</t>
  </si>
  <si>
    <t>7101.3105.00</t>
  </si>
  <si>
    <t>Achats d'eau pour revente</t>
  </si>
  <si>
    <t>7101.3111.00</t>
  </si>
  <si>
    <t>7101.3120.00</t>
  </si>
  <si>
    <t>7101.3130.00</t>
  </si>
  <si>
    <t>Frais d'analyse d'eau</t>
  </si>
  <si>
    <t>7101.3131.00</t>
  </si>
  <si>
    <t>Planification et projection de tiers</t>
  </si>
  <si>
    <t>7101.3132.00</t>
  </si>
  <si>
    <t>Honoraires de conseillers externes (mise à jour plans et règ</t>
  </si>
  <si>
    <t>7101.3143.00</t>
  </si>
  <si>
    <t>Entretien du réseau d'eau et hydrantes</t>
  </si>
  <si>
    <t>7101.3180.00</t>
  </si>
  <si>
    <t>Réévaluations sur créances</t>
  </si>
  <si>
    <t>7101.3181.00</t>
  </si>
  <si>
    <t>7101.3300.30</t>
  </si>
  <si>
    <t>7101.3300.31</t>
  </si>
  <si>
    <t>Amortissements planifiés sur l'approvisionnement en eau</t>
  </si>
  <si>
    <t>7101.3300.60</t>
  </si>
  <si>
    <t>7101.3320.90</t>
  </si>
  <si>
    <t>Amortissements planifiés des immobilisations incorporelles</t>
  </si>
  <si>
    <t>7101.3510.00</t>
  </si>
  <si>
    <t>Attribution au financement spécial maintien de la valeur (FS</t>
  </si>
  <si>
    <t>7101.3510.01</t>
  </si>
  <si>
    <t>Attribution au financement spécial équilibre du compte (FSEC</t>
  </si>
  <si>
    <t>7101.3601.00</t>
  </si>
  <si>
    <t>Emoluments cantonaux</t>
  </si>
  <si>
    <t>7101.3612.10</t>
  </si>
  <si>
    <t>Fonds de renouvellement des installations du GAME</t>
  </si>
  <si>
    <t>7101.3910.00</t>
  </si>
  <si>
    <t>7101.4240.00</t>
  </si>
  <si>
    <t>Taxes de base</t>
  </si>
  <si>
    <t>7101.4240.01</t>
  </si>
  <si>
    <t>7101.4240.02</t>
  </si>
  <si>
    <t>Taxe d'exploitation (vente d'eau)</t>
  </si>
  <si>
    <t>7101.4240.03</t>
  </si>
  <si>
    <t>Vente d'eau à d'autres communes</t>
  </si>
  <si>
    <t>7101.4250.00</t>
  </si>
  <si>
    <t>Vente de biens meubles</t>
  </si>
  <si>
    <t>7101.4260.00</t>
  </si>
  <si>
    <t>7101.4510.00</t>
  </si>
  <si>
    <t>Prélèvement au financement spécial maintien de la valeur FSM</t>
  </si>
  <si>
    <t>7101.4510.01</t>
  </si>
  <si>
    <t>Prélèvement au financement spécial équilibre du compte FSEC</t>
  </si>
  <si>
    <t>7101.4660.40</t>
  </si>
  <si>
    <t>7101.4660.70</t>
  </si>
  <si>
    <t>7101.4940.00</t>
  </si>
  <si>
    <t>Imputation interne pour intérêts et charges financières théo</t>
  </si>
  <si>
    <t>7101.4990.00</t>
  </si>
  <si>
    <t>Imputation interne utilisation eau pour défense incendie</t>
  </si>
  <si>
    <t>72</t>
  </si>
  <si>
    <t>Traitement des eaux usées</t>
  </si>
  <si>
    <t>720</t>
  </si>
  <si>
    <t>7200</t>
  </si>
  <si>
    <t>Traitement des eaux usées (en général)</t>
  </si>
  <si>
    <t>7200.3000.00</t>
  </si>
  <si>
    <t>7201</t>
  </si>
  <si>
    <t>Traitement des eaux usées (communal)</t>
  </si>
  <si>
    <t>7201.3000.00</t>
  </si>
  <si>
    <t>7201.3010.00</t>
  </si>
  <si>
    <t>7201.3010.09</t>
  </si>
  <si>
    <t>7201.3050.00</t>
  </si>
  <si>
    <t>7201.3052.00</t>
  </si>
  <si>
    <t>7201.3053.00</t>
  </si>
  <si>
    <t>7201.3054.00</t>
  </si>
  <si>
    <t>7201.3055.00</t>
  </si>
  <si>
    <t>7201.3059.00</t>
  </si>
  <si>
    <t>7201.3101.00</t>
  </si>
  <si>
    <t>7201.3111.00</t>
  </si>
  <si>
    <t>7201.3120.00</t>
  </si>
  <si>
    <t>7201.3130.00</t>
  </si>
  <si>
    <t>Télécommunications</t>
  </si>
  <si>
    <t>7201.3131.00</t>
  </si>
  <si>
    <t>7201.3132.00</t>
  </si>
  <si>
    <t>7201.3143.00</t>
  </si>
  <si>
    <t>Entretien des infrastructures</t>
  </si>
  <si>
    <t>7201.3161.00</t>
  </si>
  <si>
    <t>Maintenance station de pompage (STAP)</t>
  </si>
  <si>
    <t>7201.3170.00</t>
  </si>
  <si>
    <t>7201.3180.00</t>
  </si>
  <si>
    <t>7201.3181.00</t>
  </si>
  <si>
    <t>7201.3300.30</t>
  </si>
  <si>
    <t>7201.3300.31</t>
  </si>
  <si>
    <t>Amortissements planifiés des immobilisations corporelles</t>
  </si>
  <si>
    <t>7201.3320.90</t>
  </si>
  <si>
    <t>7201.3510.00</t>
  </si>
  <si>
    <t>7201.3510.01</t>
  </si>
  <si>
    <t>7201.3612.10</t>
  </si>
  <si>
    <t>Participation à l'Association Gérine-Nesslera</t>
  </si>
  <si>
    <t>7201.3631.00</t>
  </si>
  <si>
    <t>7201.3910.00</t>
  </si>
  <si>
    <t>7201.4240.00</t>
  </si>
  <si>
    <t>7201.4240.01</t>
  </si>
  <si>
    <t>Taxes d'utilisation</t>
  </si>
  <si>
    <t>7201.4250.00</t>
  </si>
  <si>
    <t>Vente matériel d'occasion</t>
  </si>
  <si>
    <t>7201.4260.00</t>
  </si>
  <si>
    <t>7201.4510.00</t>
  </si>
  <si>
    <t>7201.4510.01</t>
  </si>
  <si>
    <t>7201.4660.40</t>
  </si>
  <si>
    <t>7201.4660.70</t>
  </si>
  <si>
    <t>7201.4940.00</t>
  </si>
  <si>
    <t>Imputations internes pour intérêts et charges financières th</t>
  </si>
  <si>
    <t>73</t>
  </si>
  <si>
    <t>Gestion des déchets</t>
  </si>
  <si>
    <t>730</t>
  </si>
  <si>
    <t>7301</t>
  </si>
  <si>
    <t>Gestion des déchets (communale)</t>
  </si>
  <si>
    <t>7301.3000.00</t>
  </si>
  <si>
    <t>7301.3010.00</t>
  </si>
  <si>
    <t>7301.3010.09</t>
  </si>
  <si>
    <t>7301.3050.00</t>
  </si>
  <si>
    <t>7301.3052.00</t>
  </si>
  <si>
    <t>7301.3053.00</t>
  </si>
  <si>
    <t>7301.3054.00</t>
  </si>
  <si>
    <t>7301.3055.00</t>
  </si>
  <si>
    <t>Cotisations patronales  à l'assurance d'indemnités journaliè</t>
  </si>
  <si>
    <t>7301.3059.00</t>
  </si>
  <si>
    <t>7301.3090.00</t>
  </si>
  <si>
    <t>7301.3101.00</t>
  </si>
  <si>
    <t>Achat de matériel d'exploitation et fournitures</t>
  </si>
  <si>
    <t>7301.3111.00</t>
  </si>
  <si>
    <t>7301.3120.00</t>
  </si>
  <si>
    <t>7301.3130.00</t>
  </si>
  <si>
    <t>Frais de transport et d'élimination des déchets</t>
  </si>
  <si>
    <t>7301.3140.00</t>
  </si>
  <si>
    <t>Frais d'entretien de la déchetterie</t>
  </si>
  <si>
    <t>7301.3170.00</t>
  </si>
  <si>
    <t>Frais de délégation, de réception de déplacement</t>
  </si>
  <si>
    <t>7301.3180.00</t>
  </si>
  <si>
    <t>7301.3181.00</t>
  </si>
  <si>
    <t>7301.3300.30</t>
  </si>
  <si>
    <t>7301.3300.60</t>
  </si>
  <si>
    <t>7301.3510.00</t>
  </si>
  <si>
    <t>Attribution au financement spécial déchets</t>
  </si>
  <si>
    <t>7301.3612.10</t>
  </si>
  <si>
    <t>Participation à l'entente intercommunale pour la gestion des</t>
  </si>
  <si>
    <t>7301.3614.00</t>
  </si>
  <si>
    <t>Péréquation des frais de transports</t>
  </si>
  <si>
    <t>7301.3910.00</t>
  </si>
  <si>
    <t>Imputation interne pour prestations de service</t>
  </si>
  <si>
    <t>7301.4210.00</t>
  </si>
  <si>
    <t>7301.4240.00</t>
  </si>
  <si>
    <t>Taxe de base</t>
  </si>
  <si>
    <t>7301.4240.01</t>
  </si>
  <si>
    <t>Taxe proportionnelle</t>
  </si>
  <si>
    <t>7301.4250.00</t>
  </si>
  <si>
    <t>Produit du recyclage</t>
  </si>
  <si>
    <t>7301.4270.00</t>
  </si>
  <si>
    <t>Produit des amendes</t>
  </si>
  <si>
    <t>7301.4612.10</t>
  </si>
  <si>
    <t>Participation reçue d'autres communes</t>
  </si>
  <si>
    <t>74</t>
  </si>
  <si>
    <t>Aménagements</t>
  </si>
  <si>
    <t>741</t>
  </si>
  <si>
    <t>Corrections de cours d'eau</t>
  </si>
  <si>
    <t>7410</t>
  </si>
  <si>
    <t>7410.3010.00</t>
  </si>
  <si>
    <t>7410.3142.00</t>
  </si>
  <si>
    <t>Entretien des ruisseaux par des tiers</t>
  </si>
  <si>
    <t>7410.3612.00</t>
  </si>
  <si>
    <t>Dédommagement aux associations intercommunales</t>
  </si>
  <si>
    <t>76</t>
  </si>
  <si>
    <t>Lutte contre la pollution de lenvironnement</t>
  </si>
  <si>
    <t>769</t>
  </si>
  <si>
    <t>Autre lutte contre la pollution de l'environnement</t>
  </si>
  <si>
    <t>7690</t>
  </si>
  <si>
    <t>7690.3000.00</t>
  </si>
  <si>
    <t>7690.3132.00</t>
  </si>
  <si>
    <t>Honoraires pour assainissement des sites contaminés</t>
  </si>
  <si>
    <t>7690.3132.01</t>
  </si>
  <si>
    <t>Plan des énergies</t>
  </si>
  <si>
    <t>7690.4631.00</t>
  </si>
  <si>
    <t>Participation cantonale</t>
  </si>
  <si>
    <t>77</t>
  </si>
  <si>
    <t>Protection de lenvironnement, autres</t>
  </si>
  <si>
    <t>771</t>
  </si>
  <si>
    <t>Cimetières, crématoires</t>
  </si>
  <si>
    <t>7710</t>
  </si>
  <si>
    <t>7710.3000.00</t>
  </si>
  <si>
    <t>7710.3010.00</t>
  </si>
  <si>
    <t>7710.3050.00</t>
  </si>
  <si>
    <t>7710.3053.00</t>
  </si>
  <si>
    <t>7710.3054.00</t>
  </si>
  <si>
    <t>7710.3055.00</t>
  </si>
  <si>
    <t>7710.3059.00</t>
  </si>
  <si>
    <t>7710.3120.00</t>
  </si>
  <si>
    <t>7710.3143.00</t>
  </si>
  <si>
    <t>Entretien du cimetière</t>
  </si>
  <si>
    <t>7710.3160.00</t>
  </si>
  <si>
    <t>Loyer chapelle funéraire</t>
  </si>
  <si>
    <t>7710.3170.00</t>
  </si>
  <si>
    <t>7710.3300.30</t>
  </si>
  <si>
    <t>Amortissements planifiés</t>
  </si>
  <si>
    <t>7710.3612.10</t>
  </si>
  <si>
    <t>Participation aux frais du cimetière</t>
  </si>
  <si>
    <t>7710.4240.00</t>
  </si>
  <si>
    <t>Taxes d'inhumation et de désaffectation</t>
  </si>
  <si>
    <t>7710.4240.01</t>
  </si>
  <si>
    <t>Taxe d'utilisation de la chapelle funéraire</t>
  </si>
  <si>
    <t>7710.4612.00</t>
  </si>
  <si>
    <t>Participation d'autres communes au cimetière communal</t>
  </si>
  <si>
    <t>79</t>
  </si>
  <si>
    <t>Aménagement du territoire</t>
  </si>
  <si>
    <t>790</t>
  </si>
  <si>
    <t>7900</t>
  </si>
  <si>
    <t>Aménagement du territoire (en général)</t>
  </si>
  <si>
    <t>7900.3000.00</t>
  </si>
  <si>
    <t>Jetons commission de l'urbanisme et de l'énergie</t>
  </si>
  <si>
    <t>7900.3000.01</t>
  </si>
  <si>
    <t>Traitement du Conseil communal</t>
  </si>
  <si>
    <t>7900.3010.00</t>
  </si>
  <si>
    <t>7900.3010.09</t>
  </si>
  <si>
    <t>7900.3050.00</t>
  </si>
  <si>
    <t>7900.3052.00</t>
  </si>
  <si>
    <t>7900.3053.00</t>
  </si>
  <si>
    <t>7900.3054.00</t>
  </si>
  <si>
    <t>7900.3055.00</t>
  </si>
  <si>
    <t>7900.3059.00</t>
  </si>
  <si>
    <t>7900.3090.00</t>
  </si>
  <si>
    <t>Formation des membres des commissions</t>
  </si>
  <si>
    <t>7900.3132.02</t>
  </si>
  <si>
    <t>7900.3170.00</t>
  </si>
  <si>
    <t>7900.3320.90</t>
  </si>
  <si>
    <t>Amortissements planifiés des immobilisations incorporelles (</t>
  </si>
  <si>
    <t>7900.3601.00</t>
  </si>
  <si>
    <t>7900.3612.10</t>
  </si>
  <si>
    <t>Participation à la conférence régionale des infrastructures</t>
  </si>
  <si>
    <t>7900.4130.00</t>
  </si>
  <si>
    <t>Droit de superficie, immeubles du patrimoine financier</t>
  </si>
  <si>
    <t>7900.4210.00</t>
  </si>
  <si>
    <t>Emoluments permis de construire</t>
  </si>
  <si>
    <t>7900.4260.00</t>
  </si>
  <si>
    <t>8</t>
  </si>
  <si>
    <t>ÉCONOMIE PUBLIQUE</t>
  </si>
  <si>
    <t>81</t>
  </si>
  <si>
    <t>Agriculture</t>
  </si>
  <si>
    <t>811</t>
  </si>
  <si>
    <t>Administration, exécution et contrôle</t>
  </si>
  <si>
    <t>8110</t>
  </si>
  <si>
    <t>8110.3130.00</t>
  </si>
  <si>
    <t>Cotisations</t>
  </si>
  <si>
    <t>812</t>
  </si>
  <si>
    <t>Améliorations structurelles</t>
  </si>
  <si>
    <t>8120</t>
  </si>
  <si>
    <t>8120.3010.00</t>
  </si>
  <si>
    <t>Salaire du préposé à l'agriculture</t>
  </si>
  <si>
    <t>814</t>
  </si>
  <si>
    <t>Améliorations de la production végétale</t>
  </si>
  <si>
    <t>8140</t>
  </si>
  <si>
    <t>8140.3910.00</t>
  </si>
  <si>
    <t>Traitement du responsable du feu bactérien</t>
  </si>
  <si>
    <t>8140.4611.00</t>
  </si>
  <si>
    <t>Participation du canton (feu bactérien)</t>
  </si>
  <si>
    <t>8170.3636.00</t>
  </si>
  <si>
    <t>Aide à l'agriculture</t>
  </si>
  <si>
    <t>82</t>
  </si>
  <si>
    <t>Sylviculture</t>
  </si>
  <si>
    <t>820</t>
  </si>
  <si>
    <t>8200</t>
  </si>
  <si>
    <t>8200.3000.00</t>
  </si>
  <si>
    <t>8200.3010.00</t>
  </si>
  <si>
    <t>8200.3010.09</t>
  </si>
  <si>
    <t>8200.3050.00</t>
  </si>
  <si>
    <t>8200.3052.00</t>
  </si>
  <si>
    <t>8200.3053.00</t>
  </si>
  <si>
    <t>8200.3054.00</t>
  </si>
  <si>
    <t>8200.3055.00</t>
  </si>
  <si>
    <t>8200.3059.00</t>
  </si>
  <si>
    <t>8200.3141.00</t>
  </si>
  <si>
    <t>Entretien des routes forestières</t>
  </si>
  <si>
    <t>8200.3170.00</t>
  </si>
  <si>
    <t>8200.3300.60</t>
  </si>
  <si>
    <t>Amortissement planifiés des biens meubles</t>
  </si>
  <si>
    <t>8200.3612.10</t>
  </si>
  <si>
    <t>Participation à la corporation Forêts-Sarine</t>
  </si>
  <si>
    <t>84</t>
  </si>
  <si>
    <t>Tourisme</t>
  </si>
  <si>
    <t>840</t>
  </si>
  <si>
    <t>8406</t>
  </si>
  <si>
    <t>Tourisme régional</t>
  </si>
  <si>
    <t>8406.3612.10</t>
  </si>
  <si>
    <t>Participation à l'association touristique régionale</t>
  </si>
  <si>
    <t>85</t>
  </si>
  <si>
    <t>Industrie, artisanat et commerce</t>
  </si>
  <si>
    <t>850</t>
  </si>
  <si>
    <t>8500</t>
  </si>
  <si>
    <t>8500.3612.00</t>
  </si>
  <si>
    <t>Participation à l'Association régionale pour la promotion éc</t>
  </si>
  <si>
    <t>9</t>
  </si>
  <si>
    <t>FINANCES ET IMPÔTS</t>
  </si>
  <si>
    <t>91</t>
  </si>
  <si>
    <t>Impôts</t>
  </si>
  <si>
    <t>910</t>
  </si>
  <si>
    <t>9100</t>
  </si>
  <si>
    <t>Impôts communaux ordinaires</t>
  </si>
  <si>
    <t>9100.3130.00</t>
  </si>
  <si>
    <t>9100.3130.09</t>
  </si>
  <si>
    <t>9100.3180.00</t>
  </si>
  <si>
    <t>9100.3181.00</t>
  </si>
  <si>
    <t>9100.4000.00</t>
  </si>
  <si>
    <t>Impôts sur le revenu des personnes physiques - année en cour</t>
  </si>
  <si>
    <t>9100.4000.10</t>
  </si>
  <si>
    <t>Impôts sur le revenu des personnes physiques - années antéri</t>
  </si>
  <si>
    <t>9100.4000.20</t>
  </si>
  <si>
    <t>Rappels d'impôts sur le revenu des personnes physiques</t>
  </si>
  <si>
    <t>9100.4000.30</t>
  </si>
  <si>
    <t>Impôts sur les prestations en capital</t>
  </si>
  <si>
    <t>9100.4000.39</t>
  </si>
  <si>
    <t>Remboursement d'impôts sur les prestations en capital - comp</t>
  </si>
  <si>
    <t>9100.4000.60</t>
  </si>
  <si>
    <t>Imputation forfaitaire d'impôts sur le revenu des personnes</t>
  </si>
  <si>
    <t>9100.4001.00</t>
  </si>
  <si>
    <t>Impôts sur la fortune des personnes physiques - année en cou</t>
  </si>
  <si>
    <t>9100.4001.10</t>
  </si>
  <si>
    <t>Impôts sur la fortune des personnes physiques - années antér</t>
  </si>
  <si>
    <t>9100.4001.20</t>
  </si>
  <si>
    <t>Rappels d'impôts sur la fortune des personnes physiques</t>
  </si>
  <si>
    <t>9100.4002.00</t>
  </si>
  <si>
    <t>Impôt à la source</t>
  </si>
  <si>
    <t>9100.4010.00</t>
  </si>
  <si>
    <t>Impôt sur le bénéfice des personnes morales - année en cours</t>
  </si>
  <si>
    <t>9100.4010.10</t>
  </si>
  <si>
    <t>Impôts sur le bénéfice des personnes morales - années antéri</t>
  </si>
  <si>
    <t>9100.4010.60</t>
  </si>
  <si>
    <t>Imputation forfaitaire d'impôts sur le bénéfice des personne</t>
  </si>
  <si>
    <t>9100.4011.00</t>
  </si>
  <si>
    <t>Impôt sur le capital des personnes morales - année en cours</t>
  </si>
  <si>
    <t>9100.4011.10</t>
  </si>
  <si>
    <t>Impôt sur le capital des personnes morales - années antérieu</t>
  </si>
  <si>
    <t>9100.4029.00</t>
  </si>
  <si>
    <t>Récupération de pertes sur créances d'impôts</t>
  </si>
  <si>
    <t>9100.4611.00</t>
  </si>
  <si>
    <t>Compensation cantonale de base - réforme fiscale</t>
  </si>
  <si>
    <t>9100.4611.01</t>
  </si>
  <si>
    <t>Compensation cantonale - cas de rigueur - réforme fiscale</t>
  </si>
  <si>
    <t>9101</t>
  </si>
  <si>
    <t>Impôts communaux spéciaux</t>
  </si>
  <si>
    <t>9101.4021.00</t>
  </si>
  <si>
    <t>Contribution immobilière - année en cours</t>
  </si>
  <si>
    <t>9101.4021.10</t>
  </si>
  <si>
    <t>Contribution immobilière - années antérieures</t>
  </si>
  <si>
    <t>9101.4022.00</t>
  </si>
  <si>
    <t>Impôt sur les gains immobiliers et les plus-values</t>
  </si>
  <si>
    <t>9101.4023.00</t>
  </si>
  <si>
    <t>Impôt sur les mutations immobilières</t>
  </si>
  <si>
    <t>9101.4024.00</t>
  </si>
  <si>
    <t>Impôt sur les successions et donations</t>
  </si>
  <si>
    <t>9101.4025.00</t>
  </si>
  <si>
    <t>Impôt sur les appareils et distributeurs</t>
  </si>
  <si>
    <t>9101.4032.00</t>
  </si>
  <si>
    <t>Impôts sur les divertissements, spectacles, loteries</t>
  </si>
  <si>
    <t>9101.4033.00</t>
  </si>
  <si>
    <t>Impôt sur les chiens</t>
  </si>
  <si>
    <t>93</t>
  </si>
  <si>
    <t>Péréquation financière intercommunale</t>
  </si>
  <si>
    <t>930</t>
  </si>
  <si>
    <t>9300</t>
  </si>
  <si>
    <t>9300.3622.00</t>
  </si>
  <si>
    <t>Contribution à la péréquation des ressources</t>
  </si>
  <si>
    <t>9300.4621.00</t>
  </si>
  <si>
    <t>Attribution de la péréquation des besoins</t>
  </si>
  <si>
    <t>9300.4622.00</t>
  </si>
  <si>
    <t>Attribution de la péréquation des ressources</t>
  </si>
  <si>
    <t>95</t>
  </si>
  <si>
    <t>Parts aux recettes, autres</t>
  </si>
  <si>
    <t>950</t>
  </si>
  <si>
    <t>Parts aux recettes sans affectation, autres</t>
  </si>
  <si>
    <t>9500</t>
  </si>
  <si>
    <t>9500.3130.00</t>
  </si>
  <si>
    <t>Frais de perception impôts sur les véhicules</t>
  </si>
  <si>
    <t>9500.4601.00</t>
  </si>
  <si>
    <t>Part à l'impôt cantonal sur les véhicules à moteur</t>
  </si>
  <si>
    <t>96</t>
  </si>
  <si>
    <t>Administration de la fortune et de la dette</t>
  </si>
  <si>
    <t>961</t>
  </si>
  <si>
    <t>Intérêts</t>
  </si>
  <si>
    <t>9610</t>
  </si>
  <si>
    <t>9610.3000.00</t>
  </si>
  <si>
    <t>9610.3050.00</t>
  </si>
  <si>
    <t>9610.3053.00</t>
  </si>
  <si>
    <t>9610.3054.00</t>
  </si>
  <si>
    <t>9610.3055.00</t>
  </si>
  <si>
    <t>9610.3059.00</t>
  </si>
  <si>
    <t>9610.3400.00</t>
  </si>
  <si>
    <t>Intérêts passifs des engagements courants</t>
  </si>
  <si>
    <t>9610.3401.00</t>
  </si>
  <si>
    <t>Intérêts passifs des engagements financiers</t>
  </si>
  <si>
    <t>9610.3410.10</t>
  </si>
  <si>
    <t>Perte réalisée sur la vente d'obligations</t>
  </si>
  <si>
    <t>9610.3499.00</t>
  </si>
  <si>
    <t>Escompte sur les acomptes d'impôts</t>
  </si>
  <si>
    <t>9610.3499.01</t>
  </si>
  <si>
    <t>Intérêts rémunératoires impôts</t>
  </si>
  <si>
    <t>9610.3499.02</t>
  </si>
  <si>
    <t>Autres charges financières</t>
  </si>
  <si>
    <t>9610.3940.00</t>
  </si>
  <si>
    <t>Imputation internes des intérêts</t>
  </si>
  <si>
    <t>9610.4400.00</t>
  </si>
  <si>
    <t>Intérêts des liquidités (groupe par nature 100)</t>
  </si>
  <si>
    <t>9610.4401.00</t>
  </si>
  <si>
    <t>Intérêts des créances</t>
  </si>
  <si>
    <t>9610.4401.01</t>
  </si>
  <si>
    <t>Intérêts des comptes courants (groupe par nature 101)</t>
  </si>
  <si>
    <t>9610.4401.02</t>
  </si>
  <si>
    <t>Intérêts des autres créances</t>
  </si>
  <si>
    <t>9610.4402.00</t>
  </si>
  <si>
    <t>Intérêts des placements financiers (nature 102 et 107)</t>
  </si>
  <si>
    <t>9610.4410.10</t>
  </si>
  <si>
    <t>Gains réalisés sur la vente d'obligations</t>
  </si>
  <si>
    <t>9610.4940.00</t>
  </si>
  <si>
    <t>962</t>
  </si>
  <si>
    <t>Frais démission</t>
  </si>
  <si>
    <t>9620</t>
  </si>
  <si>
    <t>9620.3420.00</t>
  </si>
  <si>
    <t>Acquisition et administration de capital</t>
  </si>
  <si>
    <t>9620.4410.10</t>
  </si>
  <si>
    <t>963</t>
  </si>
  <si>
    <t>Immeubles du patrimoine financier</t>
  </si>
  <si>
    <t>9630</t>
  </si>
  <si>
    <t>9630.3101.00</t>
  </si>
  <si>
    <t>9630.3300.60</t>
  </si>
  <si>
    <t>9630.3430.40</t>
  </si>
  <si>
    <t>9630.3431.00</t>
  </si>
  <si>
    <t>Achat de machines et mobilier</t>
  </si>
  <si>
    <t>9630.3439.00</t>
  </si>
  <si>
    <t>Assurances</t>
  </si>
  <si>
    <t>9630.4411.00</t>
  </si>
  <si>
    <t>Gains provenant des ventes d'immobilisations corporelles PF</t>
  </si>
  <si>
    <t>9630.4430.00</t>
  </si>
  <si>
    <t>Loyers des parchets</t>
  </si>
  <si>
    <t>9630.4439.00</t>
  </si>
  <si>
    <t>Autres revenus de locaux du patrimoine financier</t>
  </si>
  <si>
    <t>9630.4660.50</t>
  </si>
  <si>
    <t>Amortissements planifiés des subventions d'entreprises privé</t>
  </si>
  <si>
    <t>969</t>
  </si>
  <si>
    <t>Patrimoine financier, non mentionné ailleurs</t>
  </si>
  <si>
    <t>9690</t>
  </si>
  <si>
    <t>9690.3440.00</t>
  </si>
  <si>
    <t>Réévaluation des titres du patrimoine financier, pertes non</t>
  </si>
  <si>
    <t>9690.4440.00</t>
  </si>
  <si>
    <t>Réévaluation des titres du patrimoines financier, gains non</t>
  </si>
  <si>
    <t>97</t>
  </si>
  <si>
    <t>Redistributions</t>
  </si>
  <si>
    <t>971</t>
  </si>
  <si>
    <t>Redistributions liées à la taxe sur le CO2</t>
  </si>
  <si>
    <t>9710</t>
  </si>
  <si>
    <t>9710.4699.00</t>
  </si>
  <si>
    <t>99</t>
  </si>
  <si>
    <t>Postes non ventilables</t>
  </si>
  <si>
    <t>990</t>
  </si>
  <si>
    <t>9900</t>
  </si>
  <si>
    <t>9900.3611.00</t>
  </si>
  <si>
    <t>Provision pour la Caisse de pension de l'Etat de Fribourg</t>
  </si>
  <si>
    <t>9900.4895.00</t>
  </si>
  <si>
    <t>Prélèvement sur la réserve de réévaluation du PA</t>
  </si>
  <si>
    <t>Compte</t>
  </si>
  <si>
    <t>Budget
Charges</t>
  </si>
  <si>
    <t>2026
Produits</t>
  </si>
  <si>
    <t>2025
Produits</t>
  </si>
  <si>
    <t>PF
Charges</t>
  </si>
  <si>
    <t>2027
Produits</t>
  </si>
  <si>
    <t>2031
Produits</t>
  </si>
  <si>
    <t>2030
Produits</t>
  </si>
  <si>
    <t>2029
Produits</t>
  </si>
  <si>
    <t>2028
Produits</t>
  </si>
  <si>
    <t xml:space="preserve">Excédent </t>
  </si>
  <si>
    <t>2170.5620.00</t>
  </si>
  <si>
    <t>6150.5011.00</t>
  </si>
  <si>
    <t>Signalisation / marquage</t>
  </si>
  <si>
    <t>6150.5060.00</t>
  </si>
  <si>
    <t>Biens meubles - véhicules, appareils, machines</t>
  </si>
  <si>
    <t>7900.5290.00</t>
  </si>
  <si>
    <t>Renouvellement du PAL</t>
  </si>
  <si>
    <t>Crédit étude de faisabilité - Nouvelle créche Ferpicloz</t>
  </si>
  <si>
    <t>PA 5 mesure 1 Carrefour route de Fribourg - Route du tilleul</t>
  </si>
  <si>
    <t>PA 5 mesure 1 Carrefour route de Fribourg - Route du tilleul - Subvention</t>
  </si>
  <si>
    <t>50%</t>
  </si>
  <si>
    <t>PA 5 mesure 2 Sortie du Village - Route de la Forêt</t>
  </si>
  <si>
    <t>PA 5 mesure 2 Sortie du Village - Route de la Forêt - Subvention</t>
  </si>
  <si>
    <t>PA 5 mesure 3 Carrefour Route de la Foret - Route des Etangs</t>
  </si>
  <si>
    <t>PA 5 mesure 3 Carrefour Route de la Foret - Route des Etangs - Subvention</t>
  </si>
  <si>
    <t>Crédit étude - Nouvelle créche Ferpicloz</t>
  </si>
  <si>
    <t>Construction nouvelle créche</t>
  </si>
  <si>
    <t>Réféction déchetterie</t>
  </si>
  <si>
    <t>Assainissement séparatif, eau potable et route, Impasse des Biches</t>
  </si>
  <si>
    <t>Assainissement séparatif, eau potable et route, Le Stecklé</t>
  </si>
  <si>
    <t>Investissement net</t>
  </si>
  <si>
    <t>Investissements cumulés 2026 - 2031</t>
  </si>
  <si>
    <t>Amortissement</t>
  </si>
  <si>
    <t>Loyer Crèche</t>
  </si>
  <si>
    <t>Matériel informatique (administration et conseil + photocopieuse)</t>
  </si>
  <si>
    <t>Bâtiment scolaire à Ependes, isolation</t>
  </si>
  <si>
    <t>Fenêtre batiment Ependes</t>
  </si>
  <si>
    <t>Amortissement Panneaux et lignes</t>
  </si>
  <si>
    <t>Amortissement mesures 1 et 3 PA 5 au net</t>
  </si>
  <si>
    <t>Amortissement logiciel Urbanus</t>
  </si>
  <si>
    <t>Engins de fitness</t>
  </si>
  <si>
    <t>Livre : Ferpicloz, un village sans histoire… vraiment ?</t>
  </si>
  <si>
    <t>Amortissement Livre : Ferpicloz, un village sans histoire… vraiment ?</t>
  </si>
  <si>
    <t>Amortissement : Engins de fitness</t>
  </si>
  <si>
    <t>Intérêts crèdit bancaire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</si>
</sst>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0"/>
      <name val="Arial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0"/>
      <name val="Arial"/>
      <family val="2"/>
    </font>
    <font>
      <sz val="1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89999084444715716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6">
    <xf numFmtId="0" fontId="0" fillId="0" borderId="0" xfId="0"/>
    <xf numFmtId="0" fontId="18" fillId="0" borderId="0" xfId="0" applyFont="1"/>
    <xf numFmtId="4" fontId="0" fillId="0" borderId="0" xfId="0" applyNumberFormat="1" applyAlignment="1">
      <alignment horizontal="left" wrapText="1"/>
    </xf>
    <xf numFmtId="4" fontId="0" fillId="0" borderId="0" xfId="0" applyNumberFormat="1"/>
    <xf numFmtId="4" fontId="0" fillId="0" borderId="0" xfId="0" applyNumberFormat="1" applyAlignment="1">
      <alignment horizontal="left"/>
    </xf>
    <xf numFmtId="4" fontId="18" fillId="0" borderId="0" xfId="0" applyNumberFormat="1" applyFont="1"/>
    <xf numFmtId="4" fontId="19" fillId="0" borderId="0" xfId="0" applyNumberFormat="1" applyFont="1"/>
    <xf numFmtId="0" fontId="19" fillId="0" borderId="0" xfId="0" applyFont="1"/>
    <xf numFmtId="4" fontId="0" fillId="0" borderId="10" xfId="0" applyNumberFormat="1" applyBorder="1"/>
    <xf numFmtId="4" fontId="18" fillId="0" borderId="11" xfId="0" applyNumberFormat="1" applyFont="1" applyBorder="1"/>
    <xf numFmtId="4" fontId="18" fillId="0" borderId="12" xfId="0" applyNumberFormat="1" applyFont="1" applyBorder="1"/>
    <xf numFmtId="4" fontId="0" fillId="33" borderId="0" xfId="0" applyNumberFormat="1" applyFill="1"/>
    <xf numFmtId="4" fontId="18" fillId="33" borderId="0" xfId="0" applyNumberFormat="1" applyFont="1" applyFill="1"/>
    <xf numFmtId="4" fontId="19" fillId="33" borderId="0" xfId="0" applyNumberFormat="1" applyFont="1" applyFill="1"/>
    <xf numFmtId="4" fontId="0" fillId="33" borderId="10" xfId="0" applyNumberFormat="1" applyFill="1" applyBorder="1"/>
    <xf numFmtId="4" fontId="18" fillId="33" borderId="11" xfId="0" applyNumberFormat="1" applyFont="1" applyFill="1" applyBorder="1"/>
    <xf numFmtId="4" fontId="18" fillId="33" borderId="12" xfId="0" applyNumberFormat="1" applyFont="1" applyFill="1" applyBorder="1"/>
    <xf numFmtId="4" fontId="0" fillId="0" borderId="0" xfId="0" quotePrefix="1" applyNumberFormat="1"/>
    <xf numFmtId="4" fontId="18" fillId="0" borderId="10" xfId="0" applyNumberFormat="1" applyFont="1" applyBorder="1"/>
    <xf numFmtId="4" fontId="18" fillId="33" borderId="10" xfId="0" applyNumberFormat="1" applyFont="1" applyFill="1" applyBorder="1"/>
    <xf numFmtId="4" fontId="19" fillId="0" borderId="0" xfId="0" applyNumberFormat="1" applyFont="1" applyAlignment="1">
      <alignment horizontal="left" wrapText="1"/>
    </xf>
    <xf numFmtId="4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4" fontId="0" fillId="33" borderId="0" xfId="0" applyNumberFormat="1" applyFill="1" applyAlignment="1">
      <alignment horizontal="left" wrapText="1"/>
    </xf>
    <xf numFmtId="4" fontId="0" fillId="33" borderId="0" xfId="0" applyNumberFormat="1" applyFill="1" applyAlignment="1">
      <alignment horizontal="left"/>
    </xf>
    <xf numFmtId="4" fontId="0" fillId="0" borderId="0" xfId="0" applyNumberFormat="1" applyAlignment="1">
      <alignment horizontal="left" wrapText="1"/>
    </xf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 customBuiltin="1"/>
    <cellStyle name="Note" xfId="15" builtinId="10" customBuiltin="1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EEF146-C204-41B8-93A0-077FDD6BB0F9}">
  <dimension ref="A1:Q1253"/>
  <sheetViews>
    <sheetView tabSelected="1" topLeftCell="A1209" zoomScale="70" zoomScaleNormal="70" workbookViewId="0">
      <selection activeCell="M1209" sqref="M1209"/>
    </sheetView>
  </sheetViews>
  <sheetFormatPr baseColWidth="10" defaultRowHeight="12.75" x14ac:dyDescent="0.2"/>
  <cols>
    <col min="1" max="1" width="12.28515625" bestFit="1" customWidth="1"/>
    <col min="2" max="2" width="67.140625" bestFit="1" customWidth="1"/>
    <col min="3" max="3" width="13.85546875" style="3" bestFit="1" customWidth="1"/>
    <col min="4" max="4" width="14.28515625" style="3" bestFit="1" customWidth="1"/>
    <col min="5" max="6" width="14.28515625" style="11" bestFit="1" customWidth="1"/>
    <col min="7" max="10" width="14.28515625" style="3" bestFit="1" customWidth="1"/>
    <col min="11" max="13" width="13.85546875" style="3" bestFit="1" customWidth="1"/>
    <col min="14" max="16" width="14.28515625" style="3" bestFit="1" customWidth="1"/>
  </cols>
  <sheetData>
    <row r="1" spans="1:16" x14ac:dyDescent="0.2">
      <c r="A1" s="22" t="s">
        <v>1484</v>
      </c>
      <c r="B1" s="22" t="s">
        <v>0</v>
      </c>
      <c r="C1" s="25" t="s">
        <v>1485</v>
      </c>
      <c r="D1" s="20" t="s">
        <v>1487</v>
      </c>
      <c r="E1" s="23" t="s">
        <v>1485</v>
      </c>
      <c r="F1" s="23" t="s">
        <v>1486</v>
      </c>
      <c r="G1" s="20" t="s">
        <v>1488</v>
      </c>
      <c r="H1" s="20" t="s">
        <v>1489</v>
      </c>
      <c r="I1" s="20" t="s">
        <v>1488</v>
      </c>
      <c r="J1" s="20" t="s">
        <v>1493</v>
      </c>
      <c r="K1" s="20" t="s">
        <v>1488</v>
      </c>
      <c r="L1" s="20" t="s">
        <v>1492</v>
      </c>
      <c r="M1" s="20" t="s">
        <v>1488</v>
      </c>
      <c r="N1" s="20" t="s">
        <v>1491</v>
      </c>
      <c r="O1" s="20" t="s">
        <v>1488</v>
      </c>
      <c r="P1" s="20" t="s">
        <v>1490</v>
      </c>
    </row>
    <row r="2" spans="1:16" x14ac:dyDescent="0.2">
      <c r="A2" s="22"/>
      <c r="B2" s="22"/>
      <c r="C2" s="21"/>
      <c r="D2" s="21"/>
      <c r="E2" s="24"/>
      <c r="F2" s="24"/>
      <c r="G2" s="21"/>
      <c r="H2" s="21"/>
      <c r="I2" s="21"/>
      <c r="J2" s="21"/>
      <c r="K2" s="21"/>
      <c r="L2" s="21"/>
      <c r="M2" s="21"/>
      <c r="N2" s="21"/>
      <c r="O2" s="21"/>
      <c r="P2" s="21"/>
    </row>
    <row r="4" spans="1:16" x14ac:dyDescent="0.2">
      <c r="A4" s="1" t="s">
        <v>1</v>
      </c>
      <c r="B4" s="1" t="s">
        <v>2</v>
      </c>
      <c r="C4" s="5">
        <f>C7+C53</f>
        <v>299730</v>
      </c>
      <c r="D4" s="5">
        <f t="shared" ref="D4" si="0">D7+D53</f>
        <v>5960</v>
      </c>
      <c r="E4" s="12">
        <f>E7+E53</f>
        <v>290720</v>
      </c>
      <c r="F4" s="12">
        <f t="shared" ref="F4:P4" si="1">F7+F53</f>
        <v>5960</v>
      </c>
      <c r="G4" s="5">
        <f t="shared" si="1"/>
        <v>323292.212</v>
      </c>
      <c r="H4" s="5">
        <f t="shared" si="1"/>
        <v>4960</v>
      </c>
      <c r="I4" s="5">
        <f t="shared" si="1"/>
        <v>369115.73800000001</v>
      </c>
      <c r="J4" s="5">
        <f t="shared" si="1"/>
        <v>5260</v>
      </c>
      <c r="K4" s="5">
        <f t="shared" si="1"/>
        <v>369016.66399999999</v>
      </c>
      <c r="L4" s="5">
        <f t="shared" si="1"/>
        <v>5760</v>
      </c>
      <c r="M4" s="5">
        <f t="shared" si="1"/>
        <v>370003.89</v>
      </c>
      <c r="N4" s="5">
        <f t="shared" si="1"/>
        <v>6260</v>
      </c>
      <c r="O4" s="5">
        <f t="shared" si="1"/>
        <v>342511.11600000004</v>
      </c>
      <c r="P4" s="5">
        <f t="shared" si="1"/>
        <v>6260</v>
      </c>
    </row>
    <row r="5" spans="1:16" s="7" customFormat="1" x14ac:dyDescent="0.2">
      <c r="C5" s="6"/>
      <c r="D5" s="6">
        <f>C4-D4</f>
        <v>293770</v>
      </c>
      <c r="E5" s="13"/>
      <c r="F5" s="13">
        <f>E4-F4</f>
        <v>284760</v>
      </c>
      <c r="G5" s="6"/>
      <c r="H5" s="6">
        <f>G4-H4</f>
        <v>318332.212</v>
      </c>
      <c r="I5" s="6"/>
      <c r="J5" s="6">
        <f t="shared" ref="J5:P5" si="2">I4-J4</f>
        <v>363855.73800000001</v>
      </c>
      <c r="K5" s="6"/>
      <c r="L5" s="6">
        <f t="shared" si="2"/>
        <v>363256.66399999999</v>
      </c>
      <c r="M5" s="6"/>
      <c r="N5" s="6">
        <f t="shared" si="2"/>
        <v>363743.89</v>
      </c>
      <c r="O5" s="6"/>
      <c r="P5" s="6">
        <f t="shared" si="2"/>
        <v>336251.11600000004</v>
      </c>
    </row>
    <row r="6" spans="1:16" x14ac:dyDescent="0.2">
      <c r="A6" s="1"/>
      <c r="B6" s="1"/>
      <c r="C6" s="5"/>
      <c r="D6" s="5"/>
      <c r="E6" s="12"/>
      <c r="F6" s="12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x14ac:dyDescent="0.2">
      <c r="A7" s="1" t="s">
        <v>3</v>
      </c>
      <c r="B7" s="1" t="s">
        <v>4</v>
      </c>
      <c r="C7" s="5">
        <f>C11+C35</f>
        <v>62330</v>
      </c>
      <c r="D7" s="5">
        <f t="shared" ref="D7" si="3">D11+D35</f>
        <v>0</v>
      </c>
      <c r="E7" s="12">
        <f>E11+E35</f>
        <v>65750</v>
      </c>
      <c r="F7" s="12">
        <f t="shared" ref="F7:P7" si="4">F11+F35</f>
        <v>0</v>
      </c>
      <c r="G7" s="5">
        <f t="shared" si="4"/>
        <v>64960</v>
      </c>
      <c r="H7" s="5">
        <f t="shared" si="4"/>
        <v>0</v>
      </c>
      <c r="I7" s="5">
        <f t="shared" si="4"/>
        <v>64120</v>
      </c>
      <c r="J7" s="5">
        <f t="shared" si="4"/>
        <v>0</v>
      </c>
      <c r="K7" s="5">
        <f t="shared" si="4"/>
        <v>64120</v>
      </c>
      <c r="L7" s="5">
        <f t="shared" si="4"/>
        <v>0</v>
      </c>
      <c r="M7" s="5">
        <f t="shared" si="4"/>
        <v>64120</v>
      </c>
      <c r="N7" s="5">
        <f t="shared" si="4"/>
        <v>0</v>
      </c>
      <c r="O7" s="5">
        <f t="shared" si="4"/>
        <v>66140</v>
      </c>
      <c r="P7" s="5">
        <f t="shared" si="4"/>
        <v>0</v>
      </c>
    </row>
    <row r="8" spans="1:16" x14ac:dyDescent="0.2">
      <c r="A8" s="1"/>
      <c r="B8" s="1"/>
      <c r="C8" s="5"/>
      <c r="D8" s="5"/>
      <c r="E8" s="12"/>
      <c r="F8" s="12"/>
      <c r="G8" s="5"/>
      <c r="H8" s="5"/>
      <c r="I8" s="5"/>
      <c r="J8" s="5"/>
      <c r="K8" s="5"/>
      <c r="L8" s="5"/>
      <c r="M8" s="5"/>
      <c r="N8" s="5"/>
      <c r="O8" s="5"/>
      <c r="P8" s="5"/>
    </row>
    <row r="9" spans="1:16" x14ac:dyDescent="0.2">
      <c r="A9" s="1" t="s">
        <v>5</v>
      </c>
      <c r="B9" s="1" t="s">
        <v>6</v>
      </c>
      <c r="C9" s="5">
        <f>C11</f>
        <v>13300</v>
      </c>
      <c r="D9" s="5">
        <f>D11</f>
        <v>0</v>
      </c>
      <c r="E9" s="12">
        <f>E11</f>
        <v>15720</v>
      </c>
      <c r="F9" s="12">
        <f>F11</f>
        <v>0</v>
      </c>
      <c r="G9" s="5">
        <f t="shared" ref="G9:P9" si="5">G11</f>
        <v>15040</v>
      </c>
      <c r="H9" s="5">
        <f t="shared" si="5"/>
        <v>0</v>
      </c>
      <c r="I9" s="5">
        <f t="shared" si="5"/>
        <v>14200</v>
      </c>
      <c r="J9" s="5">
        <f t="shared" si="5"/>
        <v>0</v>
      </c>
      <c r="K9" s="5">
        <f t="shared" si="5"/>
        <v>14200</v>
      </c>
      <c r="L9" s="5">
        <f t="shared" si="5"/>
        <v>0</v>
      </c>
      <c r="M9" s="5">
        <f t="shared" si="5"/>
        <v>14200</v>
      </c>
      <c r="N9" s="5">
        <f t="shared" si="5"/>
        <v>0</v>
      </c>
      <c r="O9" s="5">
        <f t="shared" si="5"/>
        <v>15720</v>
      </c>
      <c r="P9" s="5">
        <f t="shared" si="5"/>
        <v>0</v>
      </c>
    </row>
    <row r="10" spans="1:16" x14ac:dyDescent="0.2">
      <c r="A10" s="1"/>
      <c r="B10" s="1"/>
      <c r="C10" s="5"/>
      <c r="D10" s="5"/>
      <c r="E10" s="12"/>
      <c r="F10" s="12"/>
      <c r="G10" s="5"/>
      <c r="H10" s="5"/>
      <c r="I10" s="5"/>
      <c r="J10" s="5"/>
      <c r="K10" s="5"/>
      <c r="L10" s="5"/>
      <c r="M10" s="5"/>
      <c r="N10" s="5"/>
      <c r="O10" s="5"/>
      <c r="P10" s="5"/>
    </row>
    <row r="11" spans="1:16" x14ac:dyDescent="0.2">
      <c r="A11" s="1" t="s">
        <v>7</v>
      </c>
      <c r="B11" s="1" t="s">
        <v>6</v>
      </c>
      <c r="C11" s="5">
        <f>SUM(C12:C31)</f>
        <v>13300</v>
      </c>
      <c r="D11" s="5">
        <f>SUM(D12:D31)</f>
        <v>0</v>
      </c>
      <c r="E11" s="12">
        <f>SUM(E12:E31)</f>
        <v>15720</v>
      </c>
      <c r="F11" s="12">
        <f>SUM(F12:F31)</f>
        <v>0</v>
      </c>
      <c r="G11" s="5">
        <f t="shared" ref="G11:P11" si="6">SUM(G12:G31)</f>
        <v>15040</v>
      </c>
      <c r="H11" s="5">
        <f t="shared" si="6"/>
        <v>0</v>
      </c>
      <c r="I11" s="5">
        <f t="shared" si="6"/>
        <v>14200</v>
      </c>
      <c r="J11" s="5">
        <f t="shared" si="6"/>
        <v>0</v>
      </c>
      <c r="K11" s="5">
        <f t="shared" si="6"/>
        <v>14200</v>
      </c>
      <c r="L11" s="5">
        <f t="shared" si="6"/>
        <v>0</v>
      </c>
      <c r="M11" s="5">
        <f t="shared" si="6"/>
        <v>14200</v>
      </c>
      <c r="N11" s="5">
        <f t="shared" si="6"/>
        <v>0</v>
      </c>
      <c r="O11" s="5">
        <f t="shared" si="6"/>
        <v>15720</v>
      </c>
      <c r="P11" s="5">
        <f t="shared" si="6"/>
        <v>0</v>
      </c>
    </row>
    <row r="12" spans="1:16" x14ac:dyDescent="0.2">
      <c r="A12" t="s">
        <v>8</v>
      </c>
      <c r="B12" t="s">
        <v>9</v>
      </c>
      <c r="C12" s="3">
        <v>1360</v>
      </c>
      <c r="D12" s="3">
        <v>0</v>
      </c>
      <c r="E12" s="11">
        <v>1360</v>
      </c>
      <c r="F12" s="11">
        <v>0</v>
      </c>
      <c r="G12" s="3">
        <v>1020</v>
      </c>
      <c r="H12" s="3">
        <v>0</v>
      </c>
      <c r="I12" s="3">
        <v>700</v>
      </c>
      <c r="J12" s="3">
        <v>0</v>
      </c>
      <c r="K12" s="3">
        <v>700</v>
      </c>
      <c r="L12" s="3">
        <v>0</v>
      </c>
      <c r="M12" s="3">
        <v>700</v>
      </c>
      <c r="N12" s="3">
        <v>0</v>
      </c>
      <c r="O12" s="3">
        <v>700</v>
      </c>
      <c r="P12" s="3">
        <v>0</v>
      </c>
    </row>
    <row r="13" spans="1:16" x14ac:dyDescent="0.2">
      <c r="A13" t="s">
        <v>10</v>
      </c>
      <c r="B13" t="s">
        <v>11</v>
      </c>
      <c r="C13" s="3">
        <v>680</v>
      </c>
      <c r="D13" s="3">
        <v>0</v>
      </c>
      <c r="E13" s="11">
        <v>680</v>
      </c>
      <c r="F13" s="11">
        <v>0</v>
      </c>
      <c r="G13" s="3">
        <v>680</v>
      </c>
      <c r="H13" s="3">
        <v>0</v>
      </c>
      <c r="I13" s="3">
        <v>680</v>
      </c>
      <c r="J13" s="3">
        <v>0</v>
      </c>
      <c r="K13" s="3">
        <v>680</v>
      </c>
      <c r="L13" s="3">
        <v>0</v>
      </c>
      <c r="M13" s="3">
        <v>680</v>
      </c>
      <c r="N13" s="3">
        <v>0</v>
      </c>
      <c r="O13" s="3">
        <v>680</v>
      </c>
      <c r="P13" s="3">
        <v>0</v>
      </c>
    </row>
    <row r="14" spans="1:16" x14ac:dyDescent="0.2">
      <c r="A14" t="s">
        <v>12</v>
      </c>
      <c r="B14" t="s">
        <v>13</v>
      </c>
      <c r="C14" s="3">
        <v>640</v>
      </c>
      <c r="D14" s="3">
        <v>0</v>
      </c>
      <c r="E14" s="11">
        <v>1100</v>
      </c>
      <c r="F14" s="11">
        <v>0</v>
      </c>
      <c r="G14" s="3">
        <v>1100</v>
      </c>
      <c r="H14" s="3">
        <v>0</v>
      </c>
      <c r="I14" s="3">
        <v>640</v>
      </c>
      <c r="J14" s="3">
        <v>0</v>
      </c>
      <c r="K14" s="3">
        <v>640</v>
      </c>
      <c r="L14" s="3">
        <v>0</v>
      </c>
      <c r="M14" s="3">
        <v>640</v>
      </c>
      <c r="N14" s="3">
        <v>0</v>
      </c>
      <c r="O14" s="3">
        <v>1100</v>
      </c>
      <c r="P14" s="3">
        <v>0</v>
      </c>
    </row>
    <row r="15" spans="1:16" x14ac:dyDescent="0.2">
      <c r="A15" t="s">
        <v>14</v>
      </c>
      <c r="B15" t="s">
        <v>15</v>
      </c>
      <c r="C15" s="3">
        <v>880</v>
      </c>
      <c r="D15" s="3">
        <v>0</v>
      </c>
      <c r="E15" s="11">
        <v>880</v>
      </c>
      <c r="F15" s="11">
        <v>0</v>
      </c>
      <c r="G15" s="3">
        <v>1000</v>
      </c>
      <c r="H15" s="3">
        <v>0</v>
      </c>
      <c r="I15" s="3">
        <v>1000</v>
      </c>
      <c r="J15" s="3">
        <v>0</v>
      </c>
      <c r="K15" s="3">
        <v>1000</v>
      </c>
      <c r="L15" s="3">
        <v>0</v>
      </c>
      <c r="M15" s="3">
        <v>1000</v>
      </c>
      <c r="N15" s="3">
        <v>0</v>
      </c>
      <c r="O15" s="3">
        <v>1000</v>
      </c>
      <c r="P15" s="3">
        <v>0</v>
      </c>
    </row>
    <row r="16" spans="1:16" x14ac:dyDescent="0.2">
      <c r="A16" t="s">
        <v>16</v>
      </c>
      <c r="B16" t="s">
        <v>17</v>
      </c>
      <c r="C16" s="3">
        <v>1260</v>
      </c>
      <c r="D16" s="3">
        <v>0</v>
      </c>
      <c r="E16" s="11">
        <v>1460</v>
      </c>
      <c r="F16" s="11">
        <v>0</v>
      </c>
      <c r="G16" s="3">
        <v>1500</v>
      </c>
      <c r="H16" s="3">
        <v>0</v>
      </c>
      <c r="I16" s="3">
        <v>1500</v>
      </c>
      <c r="J16" s="3">
        <v>0</v>
      </c>
      <c r="K16" s="3">
        <v>1500</v>
      </c>
      <c r="L16" s="3">
        <v>0</v>
      </c>
      <c r="M16" s="3">
        <v>1500</v>
      </c>
      <c r="N16" s="3">
        <v>0</v>
      </c>
      <c r="O16" s="3">
        <v>1500</v>
      </c>
      <c r="P16" s="3">
        <v>0</v>
      </c>
    </row>
    <row r="17" spans="1:16" x14ac:dyDescent="0.2">
      <c r="A17" t="s">
        <v>18</v>
      </c>
      <c r="B17" t="s">
        <v>19</v>
      </c>
      <c r="C17" s="3">
        <v>0</v>
      </c>
      <c r="D17" s="3">
        <v>0</v>
      </c>
      <c r="E17" s="11">
        <v>0</v>
      </c>
      <c r="F17" s="11">
        <v>0</v>
      </c>
      <c r="G17" s="3">
        <v>0</v>
      </c>
      <c r="H17" s="3">
        <v>0</v>
      </c>
      <c r="I17" s="3">
        <v>0</v>
      </c>
      <c r="J17" s="3">
        <v>0</v>
      </c>
      <c r="K17" s="3">
        <v>0</v>
      </c>
      <c r="L17" s="3">
        <v>0</v>
      </c>
      <c r="M17" s="3">
        <v>0</v>
      </c>
      <c r="N17" s="3">
        <v>0</v>
      </c>
      <c r="O17" s="3">
        <v>0</v>
      </c>
      <c r="P17" s="3">
        <v>0</v>
      </c>
    </row>
    <row r="18" spans="1:16" x14ac:dyDescent="0.2">
      <c r="A18" t="s">
        <v>20</v>
      </c>
      <c r="B18" t="s">
        <v>21</v>
      </c>
      <c r="C18" s="3">
        <v>40</v>
      </c>
      <c r="D18" s="3">
        <v>0</v>
      </c>
      <c r="E18" s="11">
        <v>40</v>
      </c>
      <c r="F18" s="11">
        <v>0</v>
      </c>
      <c r="G18" s="3">
        <v>40</v>
      </c>
      <c r="H18" s="3">
        <v>0</v>
      </c>
      <c r="I18" s="3">
        <v>40</v>
      </c>
      <c r="J18" s="3">
        <v>0</v>
      </c>
      <c r="K18" s="3">
        <v>40</v>
      </c>
      <c r="L18" s="3">
        <v>0</v>
      </c>
      <c r="M18" s="3">
        <v>40</v>
      </c>
      <c r="N18" s="3">
        <v>0</v>
      </c>
      <c r="O18" s="3">
        <v>40</v>
      </c>
      <c r="P18" s="3">
        <v>0</v>
      </c>
    </row>
    <row r="19" spans="1:16" x14ac:dyDescent="0.2">
      <c r="A19" t="s">
        <v>22</v>
      </c>
      <c r="B19" t="s">
        <v>23</v>
      </c>
      <c r="C19" s="3">
        <v>10</v>
      </c>
      <c r="D19" s="3">
        <v>0</v>
      </c>
      <c r="E19" s="11">
        <v>10</v>
      </c>
      <c r="F19" s="11">
        <v>0</v>
      </c>
      <c r="G19" s="3">
        <v>10</v>
      </c>
      <c r="H19" s="3">
        <v>0</v>
      </c>
      <c r="I19" s="3">
        <v>10</v>
      </c>
      <c r="J19" s="3">
        <v>0</v>
      </c>
      <c r="K19" s="3">
        <v>10</v>
      </c>
      <c r="L19" s="3">
        <v>0</v>
      </c>
      <c r="M19" s="3">
        <v>10</v>
      </c>
      <c r="N19" s="3">
        <v>0</v>
      </c>
      <c r="O19" s="3">
        <v>10</v>
      </c>
      <c r="P19" s="3">
        <v>0</v>
      </c>
    </row>
    <row r="20" spans="1:16" x14ac:dyDescent="0.2">
      <c r="A20" t="s">
        <v>24</v>
      </c>
      <c r="B20" t="s">
        <v>25</v>
      </c>
      <c r="C20" s="3">
        <v>20</v>
      </c>
      <c r="D20" s="3">
        <v>0</v>
      </c>
      <c r="E20" s="11">
        <v>20</v>
      </c>
      <c r="F20" s="11">
        <v>0</v>
      </c>
      <c r="G20" s="3">
        <v>20</v>
      </c>
      <c r="H20" s="3">
        <v>0</v>
      </c>
      <c r="I20" s="3">
        <v>20</v>
      </c>
      <c r="J20" s="3">
        <v>0</v>
      </c>
      <c r="K20" s="3">
        <v>20</v>
      </c>
      <c r="L20" s="3">
        <v>0</v>
      </c>
      <c r="M20" s="3">
        <v>20</v>
      </c>
      <c r="N20" s="3">
        <v>0</v>
      </c>
      <c r="O20" s="3">
        <v>20</v>
      </c>
      <c r="P20" s="3">
        <v>0</v>
      </c>
    </row>
    <row r="21" spans="1:16" x14ac:dyDescent="0.2">
      <c r="A21" t="s">
        <v>26</v>
      </c>
      <c r="B21" t="s">
        <v>27</v>
      </c>
      <c r="C21" s="3">
        <v>10</v>
      </c>
      <c r="D21" s="3">
        <v>0</v>
      </c>
      <c r="E21" s="11">
        <v>10</v>
      </c>
      <c r="F21" s="11">
        <v>0</v>
      </c>
      <c r="G21" s="3">
        <v>10</v>
      </c>
      <c r="H21" s="3">
        <v>0</v>
      </c>
      <c r="I21" s="3">
        <v>10</v>
      </c>
      <c r="J21" s="3">
        <v>0</v>
      </c>
      <c r="K21" s="3">
        <v>10</v>
      </c>
      <c r="L21" s="3">
        <v>0</v>
      </c>
      <c r="M21" s="3">
        <v>10</v>
      </c>
      <c r="N21" s="3">
        <v>0</v>
      </c>
      <c r="O21" s="3">
        <v>10</v>
      </c>
      <c r="P21" s="3">
        <v>0</v>
      </c>
    </row>
    <row r="22" spans="1:16" x14ac:dyDescent="0.2">
      <c r="A22" t="s">
        <v>28</v>
      </c>
      <c r="B22" t="s">
        <v>29</v>
      </c>
      <c r="C22" s="3">
        <v>0</v>
      </c>
      <c r="D22" s="3">
        <v>0</v>
      </c>
      <c r="E22" s="11">
        <v>0</v>
      </c>
      <c r="F22" s="11">
        <v>0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3">
        <v>0</v>
      </c>
      <c r="O22" s="3">
        <v>0</v>
      </c>
      <c r="P22" s="3">
        <v>0</v>
      </c>
    </row>
    <row r="23" spans="1:16" x14ac:dyDescent="0.2">
      <c r="A23" t="s">
        <v>30</v>
      </c>
      <c r="B23" t="s">
        <v>31</v>
      </c>
      <c r="C23" s="3">
        <v>0</v>
      </c>
      <c r="D23" s="3">
        <v>0</v>
      </c>
      <c r="E23" s="11">
        <v>1000</v>
      </c>
      <c r="F23" s="11">
        <v>0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  <c r="L23" s="3">
        <v>0</v>
      </c>
      <c r="M23" s="3">
        <v>0</v>
      </c>
      <c r="N23" s="3">
        <v>0</v>
      </c>
      <c r="O23" s="3">
        <v>1000</v>
      </c>
      <c r="P23" s="3">
        <v>0</v>
      </c>
    </row>
    <row r="24" spans="1:16" x14ac:dyDescent="0.2">
      <c r="A24" t="s">
        <v>32</v>
      </c>
      <c r="B24" t="s">
        <v>33</v>
      </c>
      <c r="C24" s="3">
        <v>900</v>
      </c>
      <c r="D24" s="3">
        <v>0</v>
      </c>
      <c r="E24" s="11">
        <v>1100</v>
      </c>
      <c r="F24" s="11">
        <v>0</v>
      </c>
      <c r="G24" s="3">
        <v>1100</v>
      </c>
      <c r="H24" s="3">
        <v>0</v>
      </c>
      <c r="I24" s="3">
        <v>1100</v>
      </c>
      <c r="J24" s="3">
        <v>0</v>
      </c>
      <c r="K24" s="3">
        <v>1100</v>
      </c>
      <c r="L24" s="3">
        <v>0</v>
      </c>
      <c r="M24" s="3">
        <v>1100</v>
      </c>
      <c r="N24" s="3">
        <v>0</v>
      </c>
      <c r="O24" s="3">
        <v>1100</v>
      </c>
      <c r="P24" s="3">
        <v>0</v>
      </c>
    </row>
    <row r="25" spans="1:16" x14ac:dyDescent="0.2">
      <c r="A25" t="s">
        <v>34</v>
      </c>
      <c r="B25" t="s">
        <v>35</v>
      </c>
      <c r="C25" s="3">
        <v>100</v>
      </c>
      <c r="D25" s="3">
        <v>0</v>
      </c>
      <c r="E25" s="11">
        <v>160</v>
      </c>
      <c r="F25" s="11">
        <v>0</v>
      </c>
      <c r="G25" s="3">
        <v>160</v>
      </c>
      <c r="H25" s="3">
        <v>0</v>
      </c>
      <c r="I25" s="3">
        <v>100</v>
      </c>
      <c r="J25" s="3">
        <v>0</v>
      </c>
      <c r="K25" s="3">
        <v>100</v>
      </c>
      <c r="L25" s="3">
        <v>0</v>
      </c>
      <c r="M25" s="3">
        <v>100</v>
      </c>
      <c r="N25" s="3">
        <v>0</v>
      </c>
      <c r="O25" s="3">
        <v>160</v>
      </c>
      <c r="P25" s="3">
        <v>0</v>
      </c>
    </row>
    <row r="26" spans="1:16" x14ac:dyDescent="0.2">
      <c r="A26" t="s">
        <v>36</v>
      </c>
      <c r="B26" t="s">
        <v>37</v>
      </c>
      <c r="C26" s="3">
        <v>5000</v>
      </c>
      <c r="D26" s="3">
        <v>0</v>
      </c>
      <c r="E26" s="11">
        <v>5500</v>
      </c>
      <c r="F26" s="11">
        <v>0</v>
      </c>
      <c r="G26" s="3">
        <v>6000</v>
      </c>
      <c r="H26" s="3">
        <v>0</v>
      </c>
      <c r="I26" s="3">
        <v>6000</v>
      </c>
      <c r="J26" s="3">
        <v>0</v>
      </c>
      <c r="K26" s="3">
        <v>6000</v>
      </c>
      <c r="L26" s="3">
        <v>0</v>
      </c>
      <c r="M26" s="3">
        <v>6000</v>
      </c>
      <c r="N26" s="3">
        <v>0</v>
      </c>
      <c r="O26" s="3">
        <v>6000</v>
      </c>
      <c r="P26" s="3">
        <v>0</v>
      </c>
    </row>
    <row r="27" spans="1:16" x14ac:dyDescent="0.2">
      <c r="A27" t="s">
        <v>38</v>
      </c>
      <c r="B27" t="s">
        <v>39</v>
      </c>
      <c r="C27" s="3">
        <v>2400</v>
      </c>
      <c r="D27" s="3">
        <v>0</v>
      </c>
      <c r="E27" s="11">
        <v>2400</v>
      </c>
      <c r="F27" s="11">
        <v>0</v>
      </c>
      <c r="G27" s="3">
        <v>2400</v>
      </c>
      <c r="H27" s="3">
        <v>0</v>
      </c>
      <c r="I27" s="3">
        <v>2400</v>
      </c>
      <c r="J27" s="3">
        <v>0</v>
      </c>
      <c r="K27" s="3">
        <v>2400</v>
      </c>
      <c r="L27" s="3">
        <v>0</v>
      </c>
      <c r="M27" s="3">
        <v>2400</v>
      </c>
      <c r="N27" s="3">
        <v>0</v>
      </c>
      <c r="O27" s="3">
        <v>2400</v>
      </c>
      <c r="P27" s="3">
        <v>0</v>
      </c>
    </row>
    <row r="28" spans="1:16" x14ac:dyDescent="0.2">
      <c r="A28" t="s">
        <v>40</v>
      </c>
      <c r="B28" t="s">
        <v>41</v>
      </c>
      <c r="C28" s="3">
        <v>0</v>
      </c>
      <c r="D28" s="3">
        <v>0</v>
      </c>
      <c r="E28" s="11">
        <v>0</v>
      </c>
      <c r="F28" s="11">
        <v>0</v>
      </c>
      <c r="G28" s="3">
        <v>0</v>
      </c>
      <c r="H28" s="3">
        <v>0</v>
      </c>
      <c r="I28" s="3">
        <v>0</v>
      </c>
      <c r="J28" s="3">
        <v>0</v>
      </c>
      <c r="K28" s="3">
        <v>0</v>
      </c>
      <c r="L28" s="3">
        <v>0</v>
      </c>
      <c r="M28" s="3">
        <v>0</v>
      </c>
      <c r="N28" s="3">
        <v>0</v>
      </c>
      <c r="O28" s="3">
        <v>0</v>
      </c>
      <c r="P28" s="3">
        <v>0</v>
      </c>
    </row>
    <row r="29" spans="1:16" x14ac:dyDescent="0.2">
      <c r="A29" t="s">
        <v>42</v>
      </c>
      <c r="B29" t="s">
        <v>43</v>
      </c>
      <c r="C29" s="3">
        <v>0</v>
      </c>
      <c r="D29" s="3">
        <v>0</v>
      </c>
      <c r="E29" s="11">
        <v>0</v>
      </c>
      <c r="F29" s="11">
        <v>0</v>
      </c>
      <c r="G29" s="3">
        <v>0</v>
      </c>
      <c r="H29" s="3">
        <v>0</v>
      </c>
      <c r="I29" s="3">
        <v>0</v>
      </c>
      <c r="J29" s="3">
        <v>0</v>
      </c>
      <c r="K29" s="3">
        <v>0</v>
      </c>
      <c r="L29" s="3">
        <v>0</v>
      </c>
      <c r="M29" s="3">
        <v>0</v>
      </c>
      <c r="N29" s="3">
        <v>0</v>
      </c>
      <c r="O29" s="3">
        <v>0</v>
      </c>
      <c r="P29" s="3">
        <v>0</v>
      </c>
    </row>
    <row r="30" spans="1:16" x14ac:dyDescent="0.2">
      <c r="A30" t="s">
        <v>44</v>
      </c>
      <c r="B30" t="s">
        <v>45</v>
      </c>
      <c r="C30" s="3">
        <v>0</v>
      </c>
      <c r="D30" s="3">
        <v>0</v>
      </c>
      <c r="E30" s="11">
        <v>0</v>
      </c>
      <c r="F30" s="11">
        <v>0</v>
      </c>
      <c r="G30" s="3">
        <v>0</v>
      </c>
      <c r="H30" s="3">
        <v>0</v>
      </c>
      <c r="I30" s="3">
        <v>0</v>
      </c>
      <c r="J30" s="3">
        <v>0</v>
      </c>
      <c r="K30" s="3">
        <v>0</v>
      </c>
      <c r="L30" s="3">
        <v>0</v>
      </c>
      <c r="M30" s="3">
        <v>0</v>
      </c>
      <c r="N30" s="3">
        <v>0</v>
      </c>
      <c r="O30" s="3">
        <v>0</v>
      </c>
      <c r="P30" s="3">
        <v>0</v>
      </c>
    </row>
    <row r="31" spans="1:16" x14ac:dyDescent="0.2">
      <c r="A31" t="s">
        <v>46</v>
      </c>
      <c r="B31" t="s">
        <v>43</v>
      </c>
      <c r="C31" s="3">
        <v>0</v>
      </c>
      <c r="D31" s="3">
        <v>0</v>
      </c>
      <c r="E31" s="11">
        <v>0</v>
      </c>
      <c r="F31" s="11">
        <v>0</v>
      </c>
      <c r="G31" s="3">
        <v>0</v>
      </c>
      <c r="H31" s="3">
        <v>0</v>
      </c>
      <c r="I31" s="3">
        <v>0</v>
      </c>
      <c r="J31" s="3">
        <v>0</v>
      </c>
      <c r="K31" s="3">
        <v>0</v>
      </c>
      <c r="L31" s="3">
        <v>0</v>
      </c>
      <c r="M31" s="3">
        <v>0</v>
      </c>
      <c r="N31" s="3">
        <v>0</v>
      </c>
      <c r="O31" s="3">
        <v>0</v>
      </c>
      <c r="P31" s="3">
        <v>0</v>
      </c>
    </row>
    <row r="33" spans="1:16" s="1" customFormat="1" x14ac:dyDescent="0.2">
      <c r="A33" s="1" t="s">
        <v>47</v>
      </c>
      <c r="B33" s="1" t="s">
        <v>48</v>
      </c>
      <c r="C33" s="5">
        <f>C35</f>
        <v>49030</v>
      </c>
      <c r="D33" s="5">
        <f>D35</f>
        <v>0</v>
      </c>
      <c r="E33" s="12">
        <f>E35</f>
        <v>50030</v>
      </c>
      <c r="F33" s="12">
        <f>F35</f>
        <v>0</v>
      </c>
      <c r="G33" s="5">
        <f t="shared" ref="G33:P33" si="7">G35</f>
        <v>49920</v>
      </c>
      <c r="H33" s="5">
        <f t="shared" si="7"/>
        <v>0</v>
      </c>
      <c r="I33" s="5">
        <f t="shared" si="7"/>
        <v>49920</v>
      </c>
      <c r="J33" s="5">
        <f t="shared" si="7"/>
        <v>0</v>
      </c>
      <c r="K33" s="5">
        <f t="shared" si="7"/>
        <v>49920</v>
      </c>
      <c r="L33" s="5">
        <f t="shared" si="7"/>
        <v>0</v>
      </c>
      <c r="M33" s="5">
        <f t="shared" si="7"/>
        <v>49920</v>
      </c>
      <c r="N33" s="5">
        <f t="shared" si="7"/>
        <v>0</v>
      </c>
      <c r="O33" s="5">
        <f t="shared" si="7"/>
        <v>50420</v>
      </c>
      <c r="P33" s="5">
        <f t="shared" si="7"/>
        <v>0</v>
      </c>
    </row>
    <row r="34" spans="1:16" s="1" customFormat="1" x14ac:dyDescent="0.2">
      <c r="C34" s="5"/>
      <c r="D34" s="5"/>
      <c r="E34" s="12"/>
      <c r="F34" s="12"/>
      <c r="G34" s="5"/>
      <c r="H34" s="5"/>
      <c r="I34" s="5"/>
      <c r="J34" s="5"/>
      <c r="K34" s="5"/>
      <c r="L34" s="5"/>
      <c r="M34" s="5"/>
      <c r="N34" s="5"/>
      <c r="O34" s="5"/>
      <c r="P34" s="5"/>
    </row>
    <row r="35" spans="1:16" s="1" customFormat="1" x14ac:dyDescent="0.2">
      <c r="A35" s="1" t="s">
        <v>49</v>
      </c>
      <c r="B35" s="1" t="s">
        <v>48</v>
      </c>
      <c r="C35" s="5">
        <f>SUM(C37:C51)</f>
        <v>49030</v>
      </c>
      <c r="D35" s="5">
        <f>SUM(D37:D51)</f>
        <v>0</v>
      </c>
      <c r="E35" s="12">
        <f>SUM(E37:E51)</f>
        <v>50030</v>
      </c>
      <c r="F35" s="12">
        <f>SUM(F37:F51)</f>
        <v>0</v>
      </c>
      <c r="G35" s="5">
        <f t="shared" ref="G35:P35" si="8">SUM(G37:G51)</f>
        <v>49920</v>
      </c>
      <c r="H35" s="5">
        <f t="shared" si="8"/>
        <v>0</v>
      </c>
      <c r="I35" s="5">
        <f t="shared" si="8"/>
        <v>49920</v>
      </c>
      <c r="J35" s="5">
        <f t="shared" si="8"/>
        <v>0</v>
      </c>
      <c r="K35" s="5">
        <f t="shared" si="8"/>
        <v>49920</v>
      </c>
      <c r="L35" s="5">
        <f t="shared" si="8"/>
        <v>0</v>
      </c>
      <c r="M35" s="5">
        <f t="shared" si="8"/>
        <v>49920</v>
      </c>
      <c r="N35" s="5">
        <f t="shared" si="8"/>
        <v>0</v>
      </c>
      <c r="O35" s="5">
        <f t="shared" si="8"/>
        <v>50420</v>
      </c>
      <c r="P35" s="5">
        <f t="shared" si="8"/>
        <v>0</v>
      </c>
    </row>
    <row r="37" spans="1:16" x14ac:dyDescent="0.2">
      <c r="A37" t="s">
        <v>50</v>
      </c>
      <c r="B37" t="s">
        <v>15</v>
      </c>
      <c r="C37" s="3">
        <v>37680</v>
      </c>
      <c r="D37" s="3">
        <v>0</v>
      </c>
      <c r="E37" s="11">
        <v>37680</v>
      </c>
      <c r="F37" s="11">
        <v>0</v>
      </c>
      <c r="G37" s="3">
        <v>38000</v>
      </c>
      <c r="H37" s="3">
        <v>0</v>
      </c>
      <c r="I37" s="3">
        <v>38000</v>
      </c>
      <c r="J37" s="3">
        <v>0</v>
      </c>
      <c r="K37" s="3">
        <v>38000</v>
      </c>
      <c r="L37" s="3">
        <v>0</v>
      </c>
      <c r="M37" s="3">
        <v>38000</v>
      </c>
      <c r="N37" s="3">
        <v>0</v>
      </c>
      <c r="O37" s="3">
        <v>38000</v>
      </c>
      <c r="P37" s="3">
        <v>0</v>
      </c>
    </row>
    <row r="38" spans="1:16" x14ac:dyDescent="0.2">
      <c r="A38" t="s">
        <v>51</v>
      </c>
      <c r="B38" t="s">
        <v>17</v>
      </c>
      <c r="C38" s="3">
        <v>0</v>
      </c>
      <c r="D38" s="3">
        <v>0</v>
      </c>
      <c r="E38" s="11">
        <v>0</v>
      </c>
      <c r="F38" s="11">
        <v>0</v>
      </c>
      <c r="G38" s="3">
        <v>0</v>
      </c>
      <c r="H38" s="3">
        <v>0</v>
      </c>
      <c r="I38" s="3">
        <v>0</v>
      </c>
      <c r="J38" s="3">
        <v>0</v>
      </c>
      <c r="K38" s="3">
        <v>0</v>
      </c>
      <c r="L38" s="3">
        <v>0</v>
      </c>
      <c r="M38" s="3">
        <v>0</v>
      </c>
      <c r="N38" s="3">
        <v>0</v>
      </c>
      <c r="O38" s="3">
        <v>0</v>
      </c>
      <c r="P38" s="3">
        <v>0</v>
      </c>
    </row>
    <row r="39" spans="1:16" x14ac:dyDescent="0.2">
      <c r="A39" t="s">
        <v>52</v>
      </c>
      <c r="B39" t="s">
        <v>19</v>
      </c>
      <c r="C39" s="3">
        <v>0</v>
      </c>
      <c r="D39" s="3">
        <v>0</v>
      </c>
      <c r="E39" s="11">
        <v>0</v>
      </c>
      <c r="F39" s="11">
        <v>0</v>
      </c>
      <c r="G39" s="3">
        <v>0</v>
      </c>
      <c r="H39" s="3">
        <v>0</v>
      </c>
      <c r="I39" s="3">
        <v>0</v>
      </c>
      <c r="J39" s="3">
        <v>0</v>
      </c>
      <c r="K39" s="3">
        <v>0</v>
      </c>
      <c r="L39" s="3">
        <v>0</v>
      </c>
      <c r="M39" s="3">
        <v>0</v>
      </c>
      <c r="N39" s="3">
        <v>0</v>
      </c>
      <c r="O39" s="3">
        <v>0</v>
      </c>
      <c r="P39" s="3">
        <v>0</v>
      </c>
    </row>
    <row r="40" spans="1:16" x14ac:dyDescent="0.2">
      <c r="A40" t="s">
        <v>53</v>
      </c>
      <c r="B40" t="s">
        <v>21</v>
      </c>
      <c r="C40" s="3">
        <v>2410</v>
      </c>
      <c r="D40" s="3">
        <v>0</v>
      </c>
      <c r="E40" s="11">
        <v>2410</v>
      </c>
      <c r="F40" s="11">
        <v>0</v>
      </c>
      <c r="G40" s="3">
        <v>2440</v>
      </c>
      <c r="H40" s="3">
        <v>0</v>
      </c>
      <c r="I40" s="3">
        <v>2440</v>
      </c>
      <c r="J40" s="3">
        <v>0</v>
      </c>
      <c r="K40" s="3">
        <v>2440</v>
      </c>
      <c r="L40" s="3">
        <v>0</v>
      </c>
      <c r="M40" s="3">
        <v>2440</v>
      </c>
      <c r="N40" s="3">
        <v>0</v>
      </c>
      <c r="O40" s="3">
        <v>2440</v>
      </c>
      <c r="P40" s="3">
        <v>0</v>
      </c>
    </row>
    <row r="41" spans="1:16" x14ac:dyDescent="0.2">
      <c r="A41" t="s">
        <v>54</v>
      </c>
      <c r="B41" t="s">
        <v>55</v>
      </c>
      <c r="C41" s="3">
        <v>0</v>
      </c>
      <c r="D41" s="3">
        <v>0</v>
      </c>
      <c r="E41" s="11">
        <v>0</v>
      </c>
      <c r="F41" s="11">
        <v>0</v>
      </c>
      <c r="G41" s="3">
        <v>0</v>
      </c>
      <c r="H41" s="3">
        <v>0</v>
      </c>
      <c r="I41" s="3">
        <v>0</v>
      </c>
      <c r="J41" s="3">
        <v>0</v>
      </c>
      <c r="K41" s="3">
        <v>0</v>
      </c>
      <c r="L41" s="3">
        <v>0</v>
      </c>
      <c r="M41" s="3">
        <v>0</v>
      </c>
      <c r="N41" s="3">
        <v>0</v>
      </c>
      <c r="O41" s="3">
        <v>0</v>
      </c>
      <c r="P41" s="3">
        <v>0</v>
      </c>
    </row>
    <row r="42" spans="1:16" x14ac:dyDescent="0.2">
      <c r="A42" t="s">
        <v>56</v>
      </c>
      <c r="B42" t="s">
        <v>57</v>
      </c>
      <c r="C42" s="3">
        <v>320</v>
      </c>
      <c r="D42" s="3">
        <v>0</v>
      </c>
      <c r="E42" s="11">
        <v>320</v>
      </c>
      <c r="F42" s="11">
        <v>0</v>
      </c>
      <c r="G42" s="3">
        <v>330</v>
      </c>
      <c r="H42" s="3">
        <v>0</v>
      </c>
      <c r="I42" s="3">
        <v>330</v>
      </c>
      <c r="J42" s="3">
        <v>0</v>
      </c>
      <c r="K42" s="3">
        <v>330</v>
      </c>
      <c r="L42" s="3">
        <v>0</v>
      </c>
      <c r="M42" s="3">
        <v>330</v>
      </c>
      <c r="N42" s="3">
        <v>0</v>
      </c>
      <c r="O42" s="3">
        <v>330</v>
      </c>
      <c r="P42" s="3">
        <v>0</v>
      </c>
    </row>
    <row r="43" spans="1:16" x14ac:dyDescent="0.2">
      <c r="A43" t="s">
        <v>58</v>
      </c>
      <c r="B43" t="s">
        <v>25</v>
      </c>
      <c r="C43" s="3">
        <v>940</v>
      </c>
      <c r="D43" s="3">
        <v>0</v>
      </c>
      <c r="E43" s="11">
        <v>940</v>
      </c>
      <c r="F43" s="11">
        <v>0</v>
      </c>
      <c r="G43" s="3">
        <v>960</v>
      </c>
      <c r="H43" s="3">
        <v>0</v>
      </c>
      <c r="I43" s="3">
        <v>960</v>
      </c>
      <c r="J43" s="3">
        <v>0</v>
      </c>
      <c r="K43" s="3">
        <v>960</v>
      </c>
      <c r="L43" s="3">
        <v>0</v>
      </c>
      <c r="M43" s="3">
        <v>960</v>
      </c>
      <c r="N43" s="3">
        <v>0</v>
      </c>
      <c r="O43" s="3">
        <v>960</v>
      </c>
      <c r="P43" s="3">
        <v>0</v>
      </c>
    </row>
    <row r="44" spans="1:16" x14ac:dyDescent="0.2">
      <c r="A44" t="s">
        <v>59</v>
      </c>
      <c r="B44" t="s">
        <v>60</v>
      </c>
      <c r="C44" s="3">
        <v>180</v>
      </c>
      <c r="D44" s="3">
        <v>0</v>
      </c>
      <c r="E44" s="11">
        <v>180</v>
      </c>
      <c r="F44" s="11">
        <v>0</v>
      </c>
      <c r="G44" s="3">
        <v>190</v>
      </c>
      <c r="H44" s="3">
        <v>0</v>
      </c>
      <c r="I44" s="3">
        <v>190</v>
      </c>
      <c r="J44" s="3">
        <v>0</v>
      </c>
      <c r="K44" s="3">
        <v>190</v>
      </c>
      <c r="L44" s="3">
        <v>0</v>
      </c>
      <c r="M44" s="3">
        <v>190</v>
      </c>
      <c r="N44" s="3">
        <v>0</v>
      </c>
      <c r="O44" s="3">
        <v>190</v>
      </c>
      <c r="P44" s="3">
        <v>0</v>
      </c>
    </row>
    <row r="45" spans="1:16" x14ac:dyDescent="0.2">
      <c r="A45" t="s">
        <v>61</v>
      </c>
      <c r="B45" t="s">
        <v>29</v>
      </c>
      <c r="C45" s="3">
        <v>0</v>
      </c>
      <c r="D45" s="3">
        <v>0</v>
      </c>
      <c r="E45" s="11">
        <v>0</v>
      </c>
      <c r="F45" s="11">
        <v>0</v>
      </c>
      <c r="G45" s="3">
        <v>0</v>
      </c>
      <c r="H45" s="3">
        <v>0</v>
      </c>
      <c r="I45" s="3">
        <v>0</v>
      </c>
      <c r="J45" s="3">
        <v>0</v>
      </c>
      <c r="K45" s="3">
        <v>0</v>
      </c>
      <c r="L45" s="3">
        <v>0</v>
      </c>
      <c r="M45" s="3">
        <v>0</v>
      </c>
      <c r="N45" s="3">
        <v>0</v>
      </c>
      <c r="O45" s="3">
        <v>0</v>
      </c>
      <c r="P45" s="3">
        <v>0</v>
      </c>
    </row>
    <row r="46" spans="1:16" x14ac:dyDescent="0.2">
      <c r="A46" t="s">
        <v>62</v>
      </c>
      <c r="B46" t="s">
        <v>63</v>
      </c>
      <c r="C46" s="3">
        <v>500</v>
      </c>
      <c r="D46" s="3">
        <v>0</v>
      </c>
      <c r="E46" s="11">
        <v>1000</v>
      </c>
      <c r="F46" s="11">
        <v>0</v>
      </c>
      <c r="G46" s="3">
        <v>500</v>
      </c>
      <c r="H46" s="3">
        <v>0</v>
      </c>
      <c r="I46" s="3">
        <v>500</v>
      </c>
      <c r="J46" s="3">
        <v>0</v>
      </c>
      <c r="K46" s="3">
        <v>500</v>
      </c>
      <c r="L46" s="3">
        <v>0</v>
      </c>
      <c r="M46" s="3">
        <v>500</v>
      </c>
      <c r="N46" s="3">
        <v>0</v>
      </c>
      <c r="O46" s="3">
        <v>1000</v>
      </c>
      <c r="P46" s="3">
        <v>0</v>
      </c>
    </row>
    <row r="47" spans="1:16" x14ac:dyDescent="0.2">
      <c r="A47" t="s">
        <v>64</v>
      </c>
      <c r="B47" t="s">
        <v>65</v>
      </c>
      <c r="C47" s="3">
        <v>4000</v>
      </c>
      <c r="D47" s="3">
        <v>0</v>
      </c>
      <c r="E47" s="11">
        <v>4000</v>
      </c>
      <c r="F47" s="11">
        <v>0</v>
      </c>
      <c r="G47" s="3">
        <v>4000</v>
      </c>
      <c r="H47" s="3">
        <v>0</v>
      </c>
      <c r="I47" s="3">
        <v>4000</v>
      </c>
      <c r="J47" s="3">
        <v>0</v>
      </c>
      <c r="K47" s="3">
        <v>4000</v>
      </c>
      <c r="L47" s="3">
        <v>0</v>
      </c>
      <c r="M47" s="3">
        <v>4000</v>
      </c>
      <c r="N47" s="3">
        <v>0</v>
      </c>
      <c r="O47" s="3">
        <v>4000</v>
      </c>
      <c r="P47" s="3">
        <v>0</v>
      </c>
    </row>
    <row r="48" spans="1:16" x14ac:dyDescent="0.2">
      <c r="A48" t="s">
        <v>66</v>
      </c>
      <c r="B48" t="s">
        <v>33</v>
      </c>
      <c r="C48" s="3">
        <v>0</v>
      </c>
      <c r="D48" s="3">
        <v>0</v>
      </c>
      <c r="E48" s="11">
        <v>0</v>
      </c>
      <c r="F48" s="11">
        <v>0</v>
      </c>
      <c r="G48" s="3">
        <v>0</v>
      </c>
      <c r="H48" s="3">
        <v>0</v>
      </c>
      <c r="I48" s="3">
        <v>0</v>
      </c>
      <c r="J48" s="3">
        <v>0</v>
      </c>
      <c r="K48" s="3">
        <v>0</v>
      </c>
      <c r="L48" s="3">
        <v>0</v>
      </c>
      <c r="M48" s="3">
        <v>0</v>
      </c>
      <c r="N48" s="3">
        <v>0</v>
      </c>
      <c r="O48" s="3">
        <v>0</v>
      </c>
      <c r="P48" s="3">
        <v>0</v>
      </c>
    </row>
    <row r="49" spans="1:16" x14ac:dyDescent="0.2">
      <c r="A49" t="s">
        <v>67</v>
      </c>
      <c r="B49" t="s">
        <v>68</v>
      </c>
      <c r="C49" s="3">
        <v>0</v>
      </c>
      <c r="D49" s="3">
        <v>0</v>
      </c>
      <c r="E49" s="11">
        <v>1000</v>
      </c>
      <c r="F49" s="11">
        <v>0</v>
      </c>
      <c r="G49" s="3">
        <v>1000</v>
      </c>
      <c r="H49" s="3">
        <v>0</v>
      </c>
      <c r="I49" s="3">
        <v>1000</v>
      </c>
      <c r="J49" s="3">
        <v>0</v>
      </c>
      <c r="K49" s="3">
        <v>1000</v>
      </c>
      <c r="L49" s="3">
        <v>0</v>
      </c>
      <c r="M49" s="3">
        <v>1000</v>
      </c>
      <c r="N49" s="3">
        <v>0</v>
      </c>
      <c r="O49" s="3">
        <v>1000</v>
      </c>
      <c r="P49" s="3">
        <v>0</v>
      </c>
    </row>
    <row r="50" spans="1:16" x14ac:dyDescent="0.2">
      <c r="A50" t="s">
        <v>69</v>
      </c>
      <c r="B50" t="s">
        <v>70</v>
      </c>
      <c r="C50" s="3">
        <v>1800</v>
      </c>
      <c r="D50" s="3">
        <v>0</v>
      </c>
      <c r="E50" s="11">
        <v>1900</v>
      </c>
      <c r="F50" s="11">
        <v>0</v>
      </c>
      <c r="G50" s="3">
        <v>1900</v>
      </c>
      <c r="H50" s="3">
        <v>0</v>
      </c>
      <c r="I50" s="3">
        <v>1900</v>
      </c>
      <c r="J50" s="3">
        <v>0</v>
      </c>
      <c r="K50" s="3">
        <v>1900</v>
      </c>
      <c r="L50" s="3">
        <v>0</v>
      </c>
      <c r="M50" s="3">
        <v>1900</v>
      </c>
      <c r="N50" s="3">
        <v>0</v>
      </c>
      <c r="O50" s="3">
        <v>1900</v>
      </c>
      <c r="P50" s="3">
        <v>0</v>
      </c>
    </row>
    <row r="51" spans="1:16" x14ac:dyDescent="0.2">
      <c r="A51" t="s">
        <v>71</v>
      </c>
      <c r="B51" t="s">
        <v>72</v>
      </c>
      <c r="C51" s="3">
        <v>1200</v>
      </c>
      <c r="D51" s="3">
        <v>0</v>
      </c>
      <c r="E51" s="11">
        <v>600</v>
      </c>
      <c r="F51" s="11">
        <v>0</v>
      </c>
      <c r="G51" s="3">
        <v>600</v>
      </c>
      <c r="H51" s="3">
        <v>0</v>
      </c>
      <c r="I51" s="3">
        <v>600</v>
      </c>
      <c r="J51" s="3">
        <v>0</v>
      </c>
      <c r="K51" s="3">
        <v>600</v>
      </c>
      <c r="L51" s="3">
        <v>0</v>
      </c>
      <c r="M51" s="3">
        <v>600</v>
      </c>
      <c r="N51" s="3">
        <v>0</v>
      </c>
      <c r="O51" s="3">
        <v>600</v>
      </c>
      <c r="P51" s="3">
        <v>0</v>
      </c>
    </row>
    <row r="53" spans="1:16" s="1" customFormat="1" x14ac:dyDescent="0.2">
      <c r="A53" s="1" t="s">
        <v>73</v>
      </c>
      <c r="B53" s="1" t="s">
        <v>74</v>
      </c>
      <c r="C53" s="5">
        <f>C55+C83+C140</f>
        <v>237400</v>
      </c>
      <c r="D53" s="5">
        <f>D55+D83+D140</f>
        <v>5960</v>
      </c>
      <c r="E53" s="12">
        <f>E55+E83+E140</f>
        <v>224970</v>
      </c>
      <c r="F53" s="12">
        <f>F55+F83+F140</f>
        <v>5960</v>
      </c>
      <c r="G53" s="5">
        <f t="shared" ref="G53:P53" si="9">G55+G83+G140</f>
        <v>258332.212</v>
      </c>
      <c r="H53" s="5">
        <f t="shared" si="9"/>
        <v>4960</v>
      </c>
      <c r="I53" s="5">
        <f t="shared" si="9"/>
        <v>304995.73800000001</v>
      </c>
      <c r="J53" s="5">
        <f t="shared" si="9"/>
        <v>5260</v>
      </c>
      <c r="K53" s="5">
        <f t="shared" si="9"/>
        <v>304896.66399999999</v>
      </c>
      <c r="L53" s="5">
        <f t="shared" si="9"/>
        <v>5760</v>
      </c>
      <c r="M53" s="5">
        <f t="shared" si="9"/>
        <v>305883.89</v>
      </c>
      <c r="N53" s="5">
        <f t="shared" si="9"/>
        <v>6260</v>
      </c>
      <c r="O53" s="5">
        <f t="shared" si="9"/>
        <v>276371.11600000004</v>
      </c>
      <c r="P53" s="5">
        <f t="shared" si="9"/>
        <v>6260</v>
      </c>
    </row>
    <row r="54" spans="1:16" s="1" customFormat="1" x14ac:dyDescent="0.2">
      <c r="C54" s="5"/>
      <c r="D54" s="5"/>
      <c r="E54" s="12"/>
      <c r="F54" s="12"/>
      <c r="G54" s="5"/>
      <c r="H54" s="5"/>
      <c r="I54" s="5"/>
      <c r="J54" s="5"/>
      <c r="K54" s="5"/>
      <c r="L54" s="5"/>
      <c r="M54" s="5"/>
      <c r="N54" s="5"/>
      <c r="O54" s="5"/>
      <c r="P54" s="5"/>
    </row>
    <row r="55" spans="1:16" s="1" customFormat="1" x14ac:dyDescent="0.2">
      <c r="A55" s="1" t="s">
        <v>75</v>
      </c>
      <c r="B55" s="1" t="s">
        <v>76</v>
      </c>
      <c r="C55" s="5">
        <f>C57</f>
        <v>64960</v>
      </c>
      <c r="D55" s="5">
        <f>D57</f>
        <v>2000</v>
      </c>
      <c r="E55" s="12">
        <f>E57</f>
        <v>64740</v>
      </c>
      <c r="F55" s="12">
        <f>F57</f>
        <v>2000</v>
      </c>
      <c r="G55" s="5">
        <f t="shared" ref="G55:P55" si="10">G57</f>
        <v>65992.712</v>
      </c>
      <c r="H55" s="5">
        <f t="shared" si="10"/>
        <v>2000</v>
      </c>
      <c r="I55" s="5">
        <f t="shared" si="10"/>
        <v>66192.937999999995</v>
      </c>
      <c r="J55" s="5">
        <f t="shared" si="10"/>
        <v>2000</v>
      </c>
      <c r="K55" s="5">
        <f t="shared" si="10"/>
        <v>66393.164000000004</v>
      </c>
      <c r="L55" s="5">
        <f t="shared" si="10"/>
        <v>2000</v>
      </c>
      <c r="M55" s="5">
        <f t="shared" si="10"/>
        <v>66593.389999999985</v>
      </c>
      <c r="N55" s="5">
        <f t="shared" si="10"/>
        <v>2000</v>
      </c>
      <c r="O55" s="5">
        <f t="shared" si="10"/>
        <v>66793.616000000009</v>
      </c>
      <c r="P55" s="5">
        <f t="shared" si="10"/>
        <v>2000</v>
      </c>
    </row>
    <row r="56" spans="1:16" s="1" customFormat="1" x14ac:dyDescent="0.2">
      <c r="C56" s="5"/>
      <c r="D56" s="5"/>
      <c r="E56" s="12"/>
      <c r="F56" s="12"/>
      <c r="G56" s="5"/>
      <c r="H56" s="5"/>
      <c r="I56" s="5"/>
      <c r="J56" s="5"/>
      <c r="K56" s="5"/>
      <c r="L56" s="5"/>
      <c r="M56" s="5"/>
      <c r="N56" s="5"/>
      <c r="O56" s="5"/>
      <c r="P56" s="5"/>
    </row>
    <row r="57" spans="1:16" s="1" customFormat="1" x14ac:dyDescent="0.2">
      <c r="A57" s="1" t="s">
        <v>77</v>
      </c>
      <c r="B57" s="1" t="s">
        <v>76</v>
      </c>
      <c r="C57" s="5">
        <f>SUM(C59:C81)</f>
        <v>64960</v>
      </c>
      <c r="D57" s="5">
        <f>SUM(D59:D81)</f>
        <v>2000</v>
      </c>
      <c r="E57" s="12">
        <f>SUM(E59:E81)</f>
        <v>64740</v>
      </c>
      <c r="F57" s="12">
        <f>SUM(F59:F81)</f>
        <v>2000</v>
      </c>
      <c r="G57" s="5">
        <f t="shared" ref="G57:P57" si="11">SUM(G59:G81)</f>
        <v>65992.712</v>
      </c>
      <c r="H57" s="5">
        <f t="shared" si="11"/>
        <v>2000</v>
      </c>
      <c r="I57" s="5">
        <f t="shared" si="11"/>
        <v>66192.937999999995</v>
      </c>
      <c r="J57" s="5">
        <f t="shared" si="11"/>
        <v>2000</v>
      </c>
      <c r="K57" s="5">
        <f t="shared" si="11"/>
        <v>66393.164000000004</v>
      </c>
      <c r="L57" s="5">
        <f t="shared" si="11"/>
        <v>2000</v>
      </c>
      <c r="M57" s="5">
        <f t="shared" si="11"/>
        <v>66593.389999999985</v>
      </c>
      <c r="N57" s="5">
        <f t="shared" si="11"/>
        <v>2000</v>
      </c>
      <c r="O57" s="5">
        <f t="shared" si="11"/>
        <v>66793.616000000009</v>
      </c>
      <c r="P57" s="5">
        <f t="shared" si="11"/>
        <v>2000</v>
      </c>
    </row>
    <row r="59" spans="1:16" x14ac:dyDescent="0.2">
      <c r="A59" t="s">
        <v>78</v>
      </c>
      <c r="B59" t="s">
        <v>79</v>
      </c>
      <c r="C59" s="3">
        <v>290</v>
      </c>
      <c r="D59" s="3">
        <v>0</v>
      </c>
      <c r="E59" s="11">
        <v>290</v>
      </c>
      <c r="F59" s="11">
        <v>0</v>
      </c>
      <c r="G59" s="3">
        <v>1000</v>
      </c>
      <c r="H59" s="3">
        <v>0</v>
      </c>
      <c r="I59" s="3">
        <v>1000</v>
      </c>
      <c r="J59" s="3">
        <v>0</v>
      </c>
      <c r="K59" s="3">
        <v>1000</v>
      </c>
      <c r="L59" s="3">
        <v>0</v>
      </c>
      <c r="M59" s="3">
        <v>1000</v>
      </c>
      <c r="N59" s="3">
        <v>0</v>
      </c>
      <c r="O59" s="3">
        <v>1000</v>
      </c>
      <c r="P59" s="3">
        <v>0</v>
      </c>
    </row>
    <row r="60" spans="1:16" x14ac:dyDescent="0.2">
      <c r="A60" t="s">
        <v>80</v>
      </c>
      <c r="B60" t="s">
        <v>17</v>
      </c>
      <c r="C60" s="3">
        <v>51580</v>
      </c>
      <c r="D60" s="3">
        <v>0</v>
      </c>
      <c r="E60" s="11">
        <v>51580</v>
      </c>
      <c r="F60" s="11">
        <v>0</v>
      </c>
      <c r="G60" s="3">
        <v>52040</v>
      </c>
      <c r="H60" s="3">
        <v>0</v>
      </c>
      <c r="I60" s="3">
        <v>52210</v>
      </c>
      <c r="J60" s="3">
        <v>0</v>
      </c>
      <c r="K60" s="3">
        <v>52380</v>
      </c>
      <c r="L60" s="3">
        <v>0</v>
      </c>
      <c r="M60" s="3">
        <v>52550</v>
      </c>
      <c r="N60" s="3">
        <v>0</v>
      </c>
      <c r="O60" s="3">
        <v>52720</v>
      </c>
      <c r="P60" s="3">
        <v>0</v>
      </c>
    </row>
    <row r="61" spans="1:16" x14ac:dyDescent="0.2">
      <c r="A61" t="s">
        <v>81</v>
      </c>
      <c r="B61" t="s">
        <v>82</v>
      </c>
      <c r="C61" s="3">
        <v>0</v>
      </c>
      <c r="D61" s="3">
        <v>0</v>
      </c>
      <c r="E61" s="11">
        <v>0</v>
      </c>
      <c r="F61" s="11">
        <v>0</v>
      </c>
      <c r="G61" s="3">
        <v>0</v>
      </c>
      <c r="H61" s="3">
        <v>0</v>
      </c>
      <c r="I61" s="3">
        <v>0</v>
      </c>
      <c r="J61" s="3">
        <v>0</v>
      </c>
      <c r="K61" s="3">
        <v>0</v>
      </c>
      <c r="L61" s="3">
        <v>0</v>
      </c>
      <c r="M61" s="3">
        <v>0</v>
      </c>
      <c r="N61" s="3">
        <v>0</v>
      </c>
      <c r="O61" s="3">
        <v>0</v>
      </c>
      <c r="P61" s="3">
        <v>0</v>
      </c>
    </row>
    <row r="62" spans="1:16" x14ac:dyDescent="0.2">
      <c r="A62" t="s">
        <v>83</v>
      </c>
      <c r="B62" t="s">
        <v>21</v>
      </c>
      <c r="C62" s="3">
        <v>3520</v>
      </c>
      <c r="D62" s="3">
        <v>0</v>
      </c>
      <c r="E62" s="11">
        <v>3710</v>
      </c>
      <c r="F62" s="11">
        <v>0</v>
      </c>
      <c r="G62" s="3">
        <f>G60*7.2/100</f>
        <v>3746.88</v>
      </c>
      <c r="H62" s="3">
        <f t="shared" ref="H62:P62" si="12">H60*7.2/100</f>
        <v>0</v>
      </c>
      <c r="I62" s="3">
        <f t="shared" si="12"/>
        <v>3759.12</v>
      </c>
      <c r="J62" s="3">
        <f t="shared" si="12"/>
        <v>0</v>
      </c>
      <c r="K62" s="3">
        <f t="shared" si="12"/>
        <v>3771.36</v>
      </c>
      <c r="L62" s="3">
        <f t="shared" si="12"/>
        <v>0</v>
      </c>
      <c r="M62" s="3">
        <f t="shared" si="12"/>
        <v>3783.6</v>
      </c>
      <c r="N62" s="3">
        <f t="shared" si="12"/>
        <v>0</v>
      </c>
      <c r="O62" s="3">
        <f t="shared" si="12"/>
        <v>3795.84</v>
      </c>
      <c r="P62" s="3">
        <f t="shared" si="12"/>
        <v>0</v>
      </c>
    </row>
    <row r="63" spans="1:16" x14ac:dyDescent="0.2">
      <c r="A63" t="s">
        <v>84</v>
      </c>
      <c r="B63" t="s">
        <v>55</v>
      </c>
      <c r="C63" s="3">
        <v>3690</v>
      </c>
      <c r="D63" s="3">
        <v>0</v>
      </c>
      <c r="E63" s="11">
        <v>3500</v>
      </c>
      <c r="F63" s="11">
        <v>0</v>
      </c>
      <c r="G63" s="3">
        <f>G60*6.78/100</f>
        <v>3528.3119999999999</v>
      </c>
      <c r="H63" s="3">
        <f t="shared" ref="H63:P63" si="13">H60*6.78/100</f>
        <v>0</v>
      </c>
      <c r="I63" s="3">
        <f t="shared" si="13"/>
        <v>3539.8379999999997</v>
      </c>
      <c r="J63" s="3">
        <f t="shared" si="13"/>
        <v>0</v>
      </c>
      <c r="K63" s="3">
        <f t="shared" si="13"/>
        <v>3551.364</v>
      </c>
      <c r="L63" s="3">
        <f t="shared" si="13"/>
        <v>0</v>
      </c>
      <c r="M63" s="3">
        <f t="shared" si="13"/>
        <v>3562.89</v>
      </c>
      <c r="N63" s="3">
        <f t="shared" si="13"/>
        <v>0</v>
      </c>
      <c r="O63" s="3">
        <f t="shared" si="13"/>
        <v>3574.4160000000002</v>
      </c>
      <c r="P63" s="3">
        <f t="shared" si="13"/>
        <v>0</v>
      </c>
    </row>
    <row r="64" spans="1:16" x14ac:dyDescent="0.2">
      <c r="A64" t="s">
        <v>85</v>
      </c>
      <c r="B64" t="s">
        <v>57</v>
      </c>
      <c r="C64" s="3">
        <v>470</v>
      </c>
      <c r="D64" s="3">
        <v>0</v>
      </c>
      <c r="E64" s="11">
        <v>460</v>
      </c>
      <c r="F64" s="11">
        <v>0</v>
      </c>
      <c r="G64" s="3">
        <f>G60*0.9/100</f>
        <v>468.36</v>
      </c>
      <c r="H64" s="3">
        <f t="shared" ref="H64:P64" si="14">H60*0.9/100</f>
        <v>0</v>
      </c>
      <c r="I64" s="3">
        <f t="shared" si="14"/>
        <v>469.89</v>
      </c>
      <c r="J64" s="3">
        <f t="shared" si="14"/>
        <v>0</v>
      </c>
      <c r="K64" s="3">
        <f t="shared" si="14"/>
        <v>471.42</v>
      </c>
      <c r="L64" s="3">
        <f t="shared" si="14"/>
        <v>0</v>
      </c>
      <c r="M64" s="3">
        <f t="shared" si="14"/>
        <v>472.95</v>
      </c>
      <c r="N64" s="3">
        <f t="shared" si="14"/>
        <v>0</v>
      </c>
      <c r="O64" s="3">
        <f t="shared" si="14"/>
        <v>474.48</v>
      </c>
      <c r="P64" s="3">
        <f t="shared" si="14"/>
        <v>0</v>
      </c>
    </row>
    <row r="65" spans="1:16" x14ac:dyDescent="0.2">
      <c r="A65" t="s">
        <v>86</v>
      </c>
      <c r="B65" t="s">
        <v>25</v>
      </c>
      <c r="C65" s="3">
        <v>1370</v>
      </c>
      <c r="D65" s="3">
        <v>0</v>
      </c>
      <c r="E65" s="11">
        <v>1170</v>
      </c>
      <c r="F65" s="11">
        <v>0</v>
      </c>
      <c r="G65" s="3">
        <f>G60*2.26/100</f>
        <v>1176.104</v>
      </c>
      <c r="H65" s="3">
        <f t="shared" ref="H65:P65" si="15">H60*2.26/100</f>
        <v>0</v>
      </c>
      <c r="I65" s="3">
        <f t="shared" si="15"/>
        <v>1179.9459999999999</v>
      </c>
      <c r="J65" s="3">
        <f t="shared" si="15"/>
        <v>0</v>
      </c>
      <c r="K65" s="3">
        <f t="shared" si="15"/>
        <v>1183.7879999999998</v>
      </c>
      <c r="L65" s="3">
        <f t="shared" si="15"/>
        <v>0</v>
      </c>
      <c r="M65" s="3">
        <f t="shared" si="15"/>
        <v>1187.6299999999999</v>
      </c>
      <c r="N65" s="3">
        <f t="shared" si="15"/>
        <v>0</v>
      </c>
      <c r="O65" s="3">
        <f t="shared" si="15"/>
        <v>1191.4719999999998</v>
      </c>
      <c r="P65" s="3">
        <f t="shared" si="15"/>
        <v>0</v>
      </c>
    </row>
    <row r="66" spans="1:16" x14ac:dyDescent="0.2">
      <c r="A66" t="s">
        <v>87</v>
      </c>
      <c r="B66" t="s">
        <v>60</v>
      </c>
      <c r="C66" s="3">
        <v>340</v>
      </c>
      <c r="D66" s="3">
        <v>0</v>
      </c>
      <c r="E66" s="11">
        <v>330</v>
      </c>
      <c r="F66" s="11">
        <v>0</v>
      </c>
      <c r="G66" s="3">
        <f>G60*0.64/100</f>
        <v>333.05599999999998</v>
      </c>
      <c r="H66" s="3">
        <f t="shared" ref="H66:P66" si="16">H60*0.64/100</f>
        <v>0</v>
      </c>
      <c r="I66" s="3">
        <f t="shared" si="16"/>
        <v>334.14400000000001</v>
      </c>
      <c r="J66" s="3">
        <f t="shared" si="16"/>
        <v>0</v>
      </c>
      <c r="K66" s="3">
        <f t="shared" si="16"/>
        <v>335.23199999999997</v>
      </c>
      <c r="L66" s="3">
        <f t="shared" si="16"/>
        <v>0</v>
      </c>
      <c r="M66" s="3">
        <f t="shared" si="16"/>
        <v>336.32</v>
      </c>
      <c r="N66" s="3">
        <f t="shared" si="16"/>
        <v>0</v>
      </c>
      <c r="O66" s="3">
        <f t="shared" si="16"/>
        <v>337.40800000000002</v>
      </c>
      <c r="P66" s="3">
        <f t="shared" si="16"/>
        <v>0</v>
      </c>
    </row>
    <row r="67" spans="1:16" x14ac:dyDescent="0.2">
      <c r="A67" t="s">
        <v>88</v>
      </c>
      <c r="B67" t="s">
        <v>29</v>
      </c>
      <c r="C67" s="3">
        <v>0</v>
      </c>
      <c r="D67" s="3">
        <v>0</v>
      </c>
      <c r="E67" s="11">
        <v>0</v>
      </c>
      <c r="F67" s="11">
        <v>0</v>
      </c>
      <c r="G67" s="3">
        <v>0</v>
      </c>
      <c r="H67" s="3">
        <v>0</v>
      </c>
      <c r="I67" s="3">
        <v>0</v>
      </c>
      <c r="J67" s="3">
        <v>0</v>
      </c>
      <c r="K67" s="3">
        <v>0</v>
      </c>
      <c r="L67" s="3">
        <v>0</v>
      </c>
      <c r="M67" s="3">
        <v>0</v>
      </c>
      <c r="N67" s="3">
        <v>0</v>
      </c>
      <c r="O67" s="3">
        <v>0</v>
      </c>
      <c r="P67" s="3">
        <v>0</v>
      </c>
    </row>
    <row r="68" spans="1:16" x14ac:dyDescent="0.2">
      <c r="A68" t="s">
        <v>89</v>
      </c>
      <c r="B68" t="s">
        <v>90</v>
      </c>
      <c r="C68" s="3">
        <v>1200</v>
      </c>
      <c r="D68" s="3">
        <v>0</v>
      </c>
      <c r="E68" s="11">
        <v>1200</v>
      </c>
      <c r="F68" s="11">
        <v>0</v>
      </c>
      <c r="G68" s="3">
        <v>1200</v>
      </c>
      <c r="H68" s="3">
        <v>0</v>
      </c>
      <c r="I68" s="3">
        <v>1200</v>
      </c>
      <c r="J68" s="3">
        <v>0</v>
      </c>
      <c r="K68" s="3">
        <v>1200</v>
      </c>
      <c r="L68" s="3">
        <v>0</v>
      </c>
      <c r="M68" s="3">
        <v>1200</v>
      </c>
      <c r="N68" s="3">
        <v>0</v>
      </c>
      <c r="O68" s="3">
        <v>1200</v>
      </c>
      <c r="P68" s="3">
        <v>0</v>
      </c>
    </row>
    <row r="69" spans="1:16" x14ac:dyDescent="0.2">
      <c r="A69" t="s">
        <v>91</v>
      </c>
      <c r="B69" t="s">
        <v>92</v>
      </c>
      <c r="C69" s="3">
        <v>1500</v>
      </c>
      <c r="D69" s="3">
        <v>0</v>
      </c>
      <c r="E69" s="11">
        <v>1500</v>
      </c>
      <c r="F69" s="11">
        <v>0</v>
      </c>
      <c r="G69" s="3">
        <v>1500</v>
      </c>
      <c r="H69" s="3">
        <v>0</v>
      </c>
      <c r="I69" s="3">
        <v>1500</v>
      </c>
      <c r="J69" s="3">
        <v>0</v>
      </c>
      <c r="K69" s="3">
        <v>1500</v>
      </c>
      <c r="L69" s="3">
        <v>0</v>
      </c>
      <c r="M69" s="3">
        <v>1500</v>
      </c>
      <c r="N69" s="3">
        <v>0</v>
      </c>
      <c r="O69" s="3">
        <v>1500</v>
      </c>
      <c r="P69" s="3">
        <v>0</v>
      </c>
    </row>
    <row r="70" spans="1:16" x14ac:dyDescent="0.2">
      <c r="A70" t="s">
        <v>93</v>
      </c>
      <c r="B70" t="s">
        <v>94</v>
      </c>
      <c r="C70" s="3">
        <v>0</v>
      </c>
      <c r="D70" s="3">
        <v>0</v>
      </c>
      <c r="E70" s="11">
        <v>0</v>
      </c>
      <c r="F70" s="11">
        <v>0</v>
      </c>
      <c r="G70" s="3">
        <v>0</v>
      </c>
      <c r="H70" s="3">
        <v>0</v>
      </c>
      <c r="I70" s="3">
        <v>0</v>
      </c>
      <c r="J70" s="3">
        <v>0</v>
      </c>
      <c r="K70" s="3">
        <v>0</v>
      </c>
      <c r="L70" s="3">
        <v>0</v>
      </c>
      <c r="M70" s="3">
        <v>0</v>
      </c>
      <c r="N70" s="3">
        <v>0</v>
      </c>
      <c r="O70" s="3">
        <v>0</v>
      </c>
      <c r="P70" s="3">
        <v>0</v>
      </c>
    </row>
    <row r="71" spans="1:16" x14ac:dyDescent="0.2">
      <c r="A71" t="s">
        <v>95</v>
      </c>
      <c r="B71" t="s">
        <v>96</v>
      </c>
      <c r="C71" s="3">
        <v>0</v>
      </c>
      <c r="D71" s="3">
        <v>0</v>
      </c>
      <c r="E71" s="11">
        <v>0</v>
      </c>
      <c r="F71" s="11">
        <v>0</v>
      </c>
      <c r="G71" s="3">
        <v>0</v>
      </c>
      <c r="H71" s="3">
        <v>0</v>
      </c>
      <c r="I71" s="3">
        <v>0</v>
      </c>
      <c r="J71" s="3">
        <v>0</v>
      </c>
      <c r="K71" s="3">
        <v>0</v>
      </c>
      <c r="L71" s="3">
        <v>0</v>
      </c>
      <c r="M71" s="3">
        <v>0</v>
      </c>
      <c r="N71" s="3">
        <v>0</v>
      </c>
      <c r="O71" s="3">
        <v>0</v>
      </c>
      <c r="P71" s="3">
        <v>0</v>
      </c>
    </row>
    <row r="72" spans="1:16" x14ac:dyDescent="0.2">
      <c r="A72" t="s">
        <v>97</v>
      </c>
      <c r="B72" t="s">
        <v>98</v>
      </c>
      <c r="C72" s="3">
        <v>0</v>
      </c>
      <c r="D72" s="3">
        <v>0</v>
      </c>
      <c r="E72" s="11">
        <v>0</v>
      </c>
      <c r="F72" s="11">
        <v>0</v>
      </c>
      <c r="G72" s="3">
        <v>0</v>
      </c>
      <c r="H72" s="3">
        <v>0</v>
      </c>
      <c r="I72" s="3">
        <v>0</v>
      </c>
      <c r="J72" s="3">
        <v>0</v>
      </c>
      <c r="K72" s="3">
        <v>0</v>
      </c>
      <c r="L72" s="3">
        <v>0</v>
      </c>
      <c r="M72" s="3">
        <v>0</v>
      </c>
      <c r="N72" s="3">
        <v>0</v>
      </c>
      <c r="O72" s="3">
        <v>0</v>
      </c>
      <c r="P72" s="3">
        <v>0</v>
      </c>
    </row>
    <row r="73" spans="1:16" x14ac:dyDescent="0.2">
      <c r="A73" t="s">
        <v>99</v>
      </c>
      <c r="B73" t="s">
        <v>100</v>
      </c>
      <c r="C73" s="3">
        <v>1000</v>
      </c>
      <c r="D73" s="3">
        <v>0</v>
      </c>
      <c r="E73" s="11">
        <v>1000</v>
      </c>
      <c r="F73" s="11">
        <v>0</v>
      </c>
      <c r="G73" s="3">
        <v>1000</v>
      </c>
      <c r="H73" s="3">
        <v>0</v>
      </c>
      <c r="I73" s="3">
        <v>1000</v>
      </c>
      <c r="J73" s="3">
        <v>0</v>
      </c>
      <c r="K73" s="3">
        <v>1000</v>
      </c>
      <c r="L73" s="3">
        <v>0</v>
      </c>
      <c r="M73" s="3">
        <v>1000</v>
      </c>
      <c r="N73" s="3">
        <v>0</v>
      </c>
      <c r="O73" s="3">
        <v>1000</v>
      </c>
      <c r="P73" s="3">
        <v>0</v>
      </c>
    </row>
    <row r="74" spans="1:16" x14ac:dyDescent="0.2">
      <c r="A74" t="s">
        <v>101</v>
      </c>
      <c r="B74" t="s">
        <v>102</v>
      </c>
      <c r="C74" s="3">
        <v>0</v>
      </c>
      <c r="D74" s="3">
        <v>0</v>
      </c>
      <c r="E74" s="11">
        <v>0</v>
      </c>
      <c r="F74" s="11">
        <v>0</v>
      </c>
      <c r="G74" s="3">
        <v>0</v>
      </c>
      <c r="H74" s="3">
        <v>0</v>
      </c>
      <c r="I74" s="3">
        <v>0</v>
      </c>
      <c r="J74" s="3">
        <v>0</v>
      </c>
      <c r="K74" s="3">
        <v>0</v>
      </c>
      <c r="L74" s="3">
        <v>0</v>
      </c>
      <c r="M74" s="3">
        <v>0</v>
      </c>
      <c r="N74" s="3">
        <v>0</v>
      </c>
      <c r="O74" s="3">
        <v>0</v>
      </c>
      <c r="P74" s="3">
        <v>0</v>
      </c>
    </row>
    <row r="75" spans="1:16" x14ac:dyDescent="0.2">
      <c r="A75" t="s">
        <v>103</v>
      </c>
      <c r="B75" t="s">
        <v>104</v>
      </c>
      <c r="C75" s="3">
        <v>0</v>
      </c>
      <c r="D75" s="3">
        <v>0</v>
      </c>
      <c r="E75" s="11">
        <v>0</v>
      </c>
      <c r="F75" s="11">
        <v>0</v>
      </c>
      <c r="G75" s="3">
        <v>0</v>
      </c>
      <c r="H75" s="3">
        <v>0</v>
      </c>
      <c r="I75" s="3">
        <v>0</v>
      </c>
      <c r="J75" s="3">
        <v>0</v>
      </c>
      <c r="K75" s="3">
        <v>0</v>
      </c>
      <c r="L75" s="3">
        <v>0</v>
      </c>
      <c r="M75" s="3">
        <v>0</v>
      </c>
      <c r="N75" s="3">
        <v>0</v>
      </c>
      <c r="O75" s="3">
        <v>0</v>
      </c>
      <c r="P75" s="3">
        <v>0</v>
      </c>
    </row>
    <row r="76" spans="1:16" x14ac:dyDescent="0.2">
      <c r="A76" t="s">
        <v>105</v>
      </c>
      <c r="B76" t="s">
        <v>106</v>
      </c>
      <c r="C76" s="3">
        <v>0</v>
      </c>
      <c r="D76" s="3">
        <v>0</v>
      </c>
      <c r="E76" s="11">
        <v>0</v>
      </c>
      <c r="F76" s="11">
        <v>0</v>
      </c>
      <c r="G76" s="3">
        <v>0</v>
      </c>
      <c r="H76" s="3">
        <v>0</v>
      </c>
      <c r="I76" s="3">
        <v>0</v>
      </c>
      <c r="J76" s="3">
        <v>0</v>
      </c>
      <c r="K76" s="3">
        <v>0</v>
      </c>
      <c r="L76" s="3">
        <v>0</v>
      </c>
      <c r="M76" s="3">
        <v>0</v>
      </c>
      <c r="N76" s="3">
        <v>0</v>
      </c>
      <c r="O76" s="3">
        <v>0</v>
      </c>
      <c r="P76" s="3">
        <v>0</v>
      </c>
    </row>
    <row r="77" spans="1:16" x14ac:dyDescent="0.2">
      <c r="A77" t="s">
        <v>107</v>
      </c>
      <c r="B77" t="s">
        <v>41</v>
      </c>
      <c r="C77" s="3">
        <v>0</v>
      </c>
      <c r="D77" s="3">
        <v>0</v>
      </c>
      <c r="E77" s="11">
        <v>0</v>
      </c>
      <c r="F77" s="11">
        <v>0</v>
      </c>
      <c r="G77" s="3">
        <v>0</v>
      </c>
      <c r="H77" s="3">
        <v>0</v>
      </c>
      <c r="I77" s="3">
        <v>0</v>
      </c>
      <c r="J77" s="3">
        <v>0</v>
      </c>
      <c r="K77" s="3">
        <v>0</v>
      </c>
      <c r="L77" s="3">
        <v>0</v>
      </c>
      <c r="M77" s="3">
        <v>0</v>
      </c>
      <c r="N77" s="3">
        <v>0</v>
      </c>
      <c r="O77" s="3">
        <v>0</v>
      </c>
      <c r="P77" s="3">
        <v>0</v>
      </c>
    </row>
    <row r="78" spans="1:16" x14ac:dyDescent="0.2">
      <c r="A78" t="s">
        <v>108</v>
      </c>
      <c r="B78" t="s">
        <v>109</v>
      </c>
      <c r="C78" s="3">
        <v>0</v>
      </c>
      <c r="D78" s="3">
        <v>2000</v>
      </c>
      <c r="E78" s="11">
        <v>0</v>
      </c>
      <c r="F78" s="11">
        <v>2000</v>
      </c>
      <c r="G78" s="3">
        <v>0</v>
      </c>
      <c r="H78" s="3">
        <v>2000</v>
      </c>
      <c r="I78" s="3">
        <v>0</v>
      </c>
      <c r="J78" s="3">
        <v>2000</v>
      </c>
      <c r="K78" s="3">
        <v>0</v>
      </c>
      <c r="L78" s="3">
        <v>2000</v>
      </c>
      <c r="M78" s="3">
        <v>0</v>
      </c>
      <c r="N78" s="3">
        <v>2000</v>
      </c>
      <c r="O78" s="3">
        <v>0</v>
      </c>
      <c r="P78" s="3">
        <v>2000</v>
      </c>
    </row>
    <row r="79" spans="1:16" x14ac:dyDescent="0.2">
      <c r="A79" t="s">
        <v>110</v>
      </c>
      <c r="B79" t="s">
        <v>111</v>
      </c>
      <c r="C79" s="3">
        <v>0</v>
      </c>
      <c r="D79" s="3">
        <v>0</v>
      </c>
      <c r="E79" s="11">
        <v>0</v>
      </c>
      <c r="F79" s="11">
        <v>0</v>
      </c>
      <c r="G79" s="3">
        <v>0</v>
      </c>
      <c r="H79" s="3">
        <v>0</v>
      </c>
      <c r="I79" s="3">
        <v>0</v>
      </c>
      <c r="J79" s="3">
        <v>0</v>
      </c>
      <c r="K79" s="3">
        <v>0</v>
      </c>
      <c r="L79" s="3">
        <v>0</v>
      </c>
      <c r="M79" s="3">
        <v>0</v>
      </c>
      <c r="N79" s="3">
        <v>0</v>
      </c>
      <c r="O79" s="3">
        <v>0</v>
      </c>
      <c r="P79" s="3">
        <v>0</v>
      </c>
    </row>
    <row r="80" spans="1:16" x14ac:dyDescent="0.2">
      <c r="A80" t="s">
        <v>112</v>
      </c>
      <c r="B80" t="s">
        <v>113</v>
      </c>
      <c r="C80" s="3">
        <v>0</v>
      </c>
      <c r="D80" s="3">
        <v>0</v>
      </c>
      <c r="E80" s="11">
        <v>0</v>
      </c>
      <c r="F80" s="11">
        <v>0</v>
      </c>
      <c r="G80" s="3">
        <v>0</v>
      </c>
      <c r="H80" s="3">
        <v>0</v>
      </c>
      <c r="I80" s="3">
        <v>0</v>
      </c>
      <c r="J80" s="3">
        <v>0</v>
      </c>
      <c r="K80" s="3">
        <v>0</v>
      </c>
      <c r="L80" s="3">
        <v>0</v>
      </c>
      <c r="M80" s="3">
        <v>0</v>
      </c>
      <c r="N80" s="3">
        <v>0</v>
      </c>
      <c r="O80" s="3">
        <v>0</v>
      </c>
      <c r="P80" s="3">
        <v>0</v>
      </c>
    </row>
    <row r="81" spans="1:16" x14ac:dyDescent="0.2">
      <c r="A81" t="s">
        <v>114</v>
      </c>
      <c r="B81" t="s">
        <v>43</v>
      </c>
      <c r="C81" s="3">
        <v>0</v>
      </c>
      <c r="D81" s="3">
        <v>0</v>
      </c>
      <c r="E81" s="11">
        <v>0</v>
      </c>
      <c r="F81" s="11">
        <v>0</v>
      </c>
      <c r="G81" s="3">
        <v>0</v>
      </c>
      <c r="H81" s="3">
        <v>0</v>
      </c>
      <c r="I81" s="3">
        <v>0</v>
      </c>
      <c r="J81" s="3">
        <v>0</v>
      </c>
      <c r="K81" s="3">
        <v>0</v>
      </c>
      <c r="L81" s="3">
        <v>0</v>
      </c>
      <c r="M81" s="3">
        <v>0</v>
      </c>
      <c r="N81" s="3">
        <v>0</v>
      </c>
      <c r="O81" s="3">
        <v>0</v>
      </c>
      <c r="P81" s="3">
        <v>0</v>
      </c>
    </row>
    <row r="83" spans="1:16" s="1" customFormat="1" x14ac:dyDescent="0.2">
      <c r="A83" s="1" t="s">
        <v>115</v>
      </c>
      <c r="B83" s="1" t="s">
        <v>116</v>
      </c>
      <c r="C83" s="5">
        <f>C85</f>
        <v>140520</v>
      </c>
      <c r="D83" s="5">
        <f>D85</f>
        <v>500</v>
      </c>
      <c r="E83" s="12">
        <f>E85</f>
        <v>125290</v>
      </c>
      <c r="F83" s="12">
        <f>F85</f>
        <v>500</v>
      </c>
      <c r="G83" s="5">
        <f t="shared" ref="G83:P83" si="17">G85</f>
        <v>155659.5</v>
      </c>
      <c r="H83" s="5">
        <f t="shared" si="17"/>
        <v>500</v>
      </c>
      <c r="I83" s="5">
        <f t="shared" si="17"/>
        <v>155912.79999999999</v>
      </c>
      <c r="J83" s="5">
        <f t="shared" si="17"/>
        <v>500</v>
      </c>
      <c r="K83" s="5">
        <f t="shared" si="17"/>
        <v>156223.5</v>
      </c>
      <c r="L83" s="5">
        <f t="shared" si="17"/>
        <v>500</v>
      </c>
      <c r="M83" s="5">
        <f t="shared" si="17"/>
        <v>156510.5</v>
      </c>
      <c r="N83" s="5">
        <f t="shared" si="17"/>
        <v>500</v>
      </c>
      <c r="O83" s="5">
        <f t="shared" si="17"/>
        <v>126797.5</v>
      </c>
      <c r="P83" s="5">
        <f t="shared" si="17"/>
        <v>500</v>
      </c>
    </row>
    <row r="84" spans="1:16" s="1" customFormat="1" x14ac:dyDescent="0.2">
      <c r="C84" s="5"/>
      <c r="D84" s="5"/>
      <c r="E84" s="12"/>
      <c r="F84" s="12"/>
      <c r="G84" s="5"/>
      <c r="H84" s="5"/>
      <c r="I84" s="5"/>
      <c r="J84" s="5"/>
      <c r="K84" s="5"/>
      <c r="L84" s="5"/>
      <c r="M84" s="5"/>
      <c r="N84" s="5"/>
      <c r="O84" s="5"/>
      <c r="P84" s="5"/>
    </row>
    <row r="85" spans="1:16" s="1" customFormat="1" x14ac:dyDescent="0.2">
      <c r="A85" s="1" t="s">
        <v>117</v>
      </c>
      <c r="B85" s="1" t="s">
        <v>116</v>
      </c>
      <c r="C85" s="5">
        <f>SUM(C87:C138)</f>
        <v>140520</v>
      </c>
      <c r="D85" s="5">
        <f>SUM(D87:D138)</f>
        <v>500</v>
      </c>
      <c r="E85" s="12">
        <f>SUM(E87:E138)</f>
        <v>125290</v>
      </c>
      <c r="F85" s="12">
        <f>SUM(F87:F138)</f>
        <v>500</v>
      </c>
      <c r="G85" s="5">
        <f t="shared" ref="G85:P85" si="18">SUM(G87:G138)</f>
        <v>155659.5</v>
      </c>
      <c r="H85" s="5">
        <f t="shared" si="18"/>
        <v>500</v>
      </c>
      <c r="I85" s="5">
        <f t="shared" si="18"/>
        <v>155912.79999999999</v>
      </c>
      <c r="J85" s="5">
        <f t="shared" si="18"/>
        <v>500</v>
      </c>
      <c r="K85" s="5">
        <f t="shared" si="18"/>
        <v>156223.5</v>
      </c>
      <c r="L85" s="5">
        <f t="shared" si="18"/>
        <v>500</v>
      </c>
      <c r="M85" s="5">
        <f t="shared" si="18"/>
        <v>156510.5</v>
      </c>
      <c r="N85" s="5">
        <f t="shared" si="18"/>
        <v>500</v>
      </c>
      <c r="O85" s="5">
        <f t="shared" si="18"/>
        <v>126797.5</v>
      </c>
      <c r="P85" s="5">
        <f t="shared" si="18"/>
        <v>500</v>
      </c>
    </row>
    <row r="87" spans="1:16" x14ac:dyDescent="0.2">
      <c r="A87" t="s">
        <v>118</v>
      </c>
      <c r="B87" t="s">
        <v>15</v>
      </c>
      <c r="C87" s="3">
        <v>660</v>
      </c>
      <c r="D87" s="3">
        <v>0</v>
      </c>
      <c r="E87" s="11">
        <v>660</v>
      </c>
      <c r="F87" s="11">
        <v>0</v>
      </c>
      <c r="G87" s="3">
        <v>700</v>
      </c>
      <c r="H87" s="3">
        <v>0</v>
      </c>
      <c r="I87" s="3">
        <v>700</v>
      </c>
      <c r="J87" s="3">
        <v>0</v>
      </c>
      <c r="K87" s="3">
        <v>700</v>
      </c>
      <c r="L87" s="3">
        <v>0</v>
      </c>
      <c r="M87" s="3">
        <v>700</v>
      </c>
      <c r="N87" s="3">
        <v>0</v>
      </c>
      <c r="O87" s="3">
        <v>700</v>
      </c>
      <c r="P87" s="3">
        <v>0</v>
      </c>
    </row>
    <row r="88" spans="1:16" x14ac:dyDescent="0.2">
      <c r="A88" t="s">
        <v>119</v>
      </c>
      <c r="B88" t="s">
        <v>120</v>
      </c>
      <c r="C88" s="3">
        <v>77370</v>
      </c>
      <c r="D88" s="3">
        <v>0</v>
      </c>
      <c r="E88" s="11">
        <v>57930</v>
      </c>
      <c r="F88" s="11">
        <v>0</v>
      </c>
      <c r="G88" s="3">
        <v>58700</v>
      </c>
      <c r="H88" s="3">
        <v>0</v>
      </c>
      <c r="I88" s="3">
        <v>58880</v>
      </c>
      <c r="J88" s="3">
        <v>0</v>
      </c>
      <c r="K88" s="3">
        <v>59100</v>
      </c>
      <c r="L88" s="3">
        <v>0</v>
      </c>
      <c r="M88" s="3">
        <v>59300</v>
      </c>
      <c r="N88" s="3">
        <v>0</v>
      </c>
      <c r="O88" s="3">
        <v>59500</v>
      </c>
      <c r="P88" s="3">
        <v>0</v>
      </c>
    </row>
    <row r="89" spans="1:16" x14ac:dyDescent="0.2">
      <c r="A89" t="s">
        <v>121</v>
      </c>
      <c r="B89" t="s">
        <v>122</v>
      </c>
      <c r="C89" s="3">
        <v>0</v>
      </c>
      <c r="D89" s="3">
        <v>0</v>
      </c>
      <c r="E89" s="11">
        <v>0</v>
      </c>
      <c r="F89" s="11">
        <v>0</v>
      </c>
      <c r="G89" s="3">
        <v>0</v>
      </c>
      <c r="H89" s="3">
        <v>0</v>
      </c>
      <c r="I89" s="3">
        <v>0</v>
      </c>
      <c r="J89" s="3">
        <v>0</v>
      </c>
      <c r="K89" s="3">
        <v>0</v>
      </c>
      <c r="L89" s="3">
        <v>0</v>
      </c>
      <c r="M89" s="3">
        <v>0</v>
      </c>
      <c r="N89" s="3">
        <v>0</v>
      </c>
      <c r="O89" s="3">
        <v>0</v>
      </c>
      <c r="P89" s="3">
        <v>0</v>
      </c>
    </row>
    <row r="90" spans="1:16" x14ac:dyDescent="0.2">
      <c r="A90" t="s">
        <v>123</v>
      </c>
      <c r="B90" t="s">
        <v>19</v>
      </c>
      <c r="C90" s="3">
        <v>0</v>
      </c>
      <c r="D90" s="3">
        <v>0</v>
      </c>
      <c r="E90" s="11">
        <v>0</v>
      </c>
      <c r="F90" s="11">
        <v>0</v>
      </c>
      <c r="G90" s="3">
        <v>0</v>
      </c>
      <c r="H90" s="3">
        <v>0</v>
      </c>
      <c r="I90" s="3">
        <v>0</v>
      </c>
      <c r="J90" s="3">
        <v>0</v>
      </c>
      <c r="K90" s="3">
        <v>0</v>
      </c>
      <c r="L90" s="3">
        <v>0</v>
      </c>
      <c r="M90" s="3">
        <v>0</v>
      </c>
      <c r="N90" s="3">
        <v>0</v>
      </c>
      <c r="O90" s="3">
        <v>0</v>
      </c>
      <c r="P90" s="3">
        <v>0</v>
      </c>
    </row>
    <row r="91" spans="1:16" x14ac:dyDescent="0.2">
      <c r="A91" t="s">
        <v>124</v>
      </c>
      <c r="B91" t="s">
        <v>125</v>
      </c>
      <c r="C91" s="3">
        <v>0</v>
      </c>
      <c r="D91" s="3">
        <v>0</v>
      </c>
      <c r="E91" s="11">
        <v>0</v>
      </c>
      <c r="F91" s="11">
        <v>0</v>
      </c>
      <c r="G91" s="3">
        <v>0</v>
      </c>
      <c r="H91" s="3">
        <v>0</v>
      </c>
      <c r="I91" s="3">
        <v>0</v>
      </c>
      <c r="J91" s="3">
        <v>0</v>
      </c>
      <c r="K91" s="3">
        <v>0</v>
      </c>
      <c r="L91" s="3">
        <v>0</v>
      </c>
      <c r="M91" s="3">
        <v>0</v>
      </c>
      <c r="N91" s="3">
        <v>0</v>
      </c>
      <c r="O91" s="3">
        <v>0</v>
      </c>
      <c r="P91" s="3">
        <v>0</v>
      </c>
    </row>
    <row r="92" spans="1:16" x14ac:dyDescent="0.2">
      <c r="A92" t="s">
        <v>126</v>
      </c>
      <c r="B92" t="s">
        <v>21</v>
      </c>
      <c r="C92" s="3">
        <v>5290</v>
      </c>
      <c r="D92" s="3">
        <v>0</v>
      </c>
      <c r="E92" s="11">
        <v>4000</v>
      </c>
      <c r="F92" s="11">
        <v>0</v>
      </c>
      <c r="G92" s="3">
        <f>G88*7.2/100</f>
        <v>4226.3999999999996</v>
      </c>
      <c r="H92" s="3">
        <f t="shared" ref="H92:P92" si="19">H88*7.2/100</f>
        <v>0</v>
      </c>
      <c r="I92" s="3">
        <f t="shared" si="19"/>
        <v>4239.3599999999997</v>
      </c>
      <c r="J92" s="3">
        <f t="shared" si="19"/>
        <v>0</v>
      </c>
      <c r="K92" s="3">
        <f t="shared" si="19"/>
        <v>4255.2</v>
      </c>
      <c r="L92" s="3">
        <f t="shared" si="19"/>
        <v>0</v>
      </c>
      <c r="M92" s="3">
        <f t="shared" si="19"/>
        <v>4269.6000000000004</v>
      </c>
      <c r="N92" s="3">
        <f t="shared" si="19"/>
        <v>0</v>
      </c>
      <c r="O92" s="3">
        <f t="shared" si="19"/>
        <v>4284</v>
      </c>
      <c r="P92" s="3">
        <f t="shared" si="19"/>
        <v>0</v>
      </c>
    </row>
    <row r="93" spans="1:16" x14ac:dyDescent="0.2">
      <c r="A93" t="s">
        <v>127</v>
      </c>
      <c r="B93" t="s">
        <v>55</v>
      </c>
      <c r="C93" s="3">
        <v>5540</v>
      </c>
      <c r="D93" s="3">
        <v>0</v>
      </c>
      <c r="E93" s="11">
        <v>4200</v>
      </c>
      <c r="F93" s="11">
        <v>0</v>
      </c>
      <c r="G93" s="3">
        <f>G88*7.25/100</f>
        <v>4255.75</v>
      </c>
      <c r="H93" s="3">
        <f t="shared" ref="H93:P93" si="20">H88*7.25/100</f>
        <v>0</v>
      </c>
      <c r="I93" s="3">
        <f t="shared" si="20"/>
        <v>4268.8</v>
      </c>
      <c r="J93" s="3">
        <f t="shared" si="20"/>
        <v>0</v>
      </c>
      <c r="K93" s="3">
        <f t="shared" si="20"/>
        <v>4284.75</v>
      </c>
      <c r="L93" s="3">
        <f t="shared" si="20"/>
        <v>0</v>
      </c>
      <c r="M93" s="3">
        <f t="shared" si="20"/>
        <v>4299.25</v>
      </c>
      <c r="N93" s="3">
        <f t="shared" si="20"/>
        <v>0</v>
      </c>
      <c r="O93" s="3">
        <f t="shared" si="20"/>
        <v>4313.75</v>
      </c>
      <c r="P93" s="3">
        <f t="shared" si="20"/>
        <v>0</v>
      </c>
    </row>
    <row r="94" spans="1:16" x14ac:dyDescent="0.2">
      <c r="A94" t="s">
        <v>128</v>
      </c>
      <c r="B94" t="s">
        <v>57</v>
      </c>
      <c r="C94" s="3">
        <v>690</v>
      </c>
      <c r="D94" s="3">
        <v>0</v>
      </c>
      <c r="E94" s="11">
        <v>580</v>
      </c>
      <c r="F94" s="11">
        <v>0</v>
      </c>
      <c r="G94" s="3">
        <f>G88*1/100</f>
        <v>587</v>
      </c>
      <c r="H94" s="3">
        <f t="shared" ref="H94:P94" si="21">H88*1/100</f>
        <v>0</v>
      </c>
      <c r="I94" s="3">
        <f t="shared" si="21"/>
        <v>588.79999999999995</v>
      </c>
      <c r="J94" s="3">
        <f t="shared" si="21"/>
        <v>0</v>
      </c>
      <c r="K94" s="3">
        <f t="shared" si="21"/>
        <v>591</v>
      </c>
      <c r="L94" s="3">
        <f t="shared" si="21"/>
        <v>0</v>
      </c>
      <c r="M94" s="3">
        <f t="shared" si="21"/>
        <v>593</v>
      </c>
      <c r="N94" s="3">
        <f t="shared" si="21"/>
        <v>0</v>
      </c>
      <c r="O94" s="3">
        <f t="shared" si="21"/>
        <v>595</v>
      </c>
      <c r="P94" s="3">
        <f t="shared" si="21"/>
        <v>0</v>
      </c>
    </row>
    <row r="95" spans="1:16" x14ac:dyDescent="0.2">
      <c r="A95" t="s">
        <v>129</v>
      </c>
      <c r="B95" t="s">
        <v>25</v>
      </c>
      <c r="C95" s="3">
        <v>2060</v>
      </c>
      <c r="D95" s="3">
        <v>0</v>
      </c>
      <c r="E95" s="11">
        <v>1380</v>
      </c>
      <c r="F95" s="11">
        <v>0</v>
      </c>
      <c r="G95" s="3">
        <f>G88*2.38/100</f>
        <v>1397.06</v>
      </c>
      <c r="H95" s="3">
        <f t="shared" ref="H95:P95" si="22">H88*2.38/100</f>
        <v>0</v>
      </c>
      <c r="I95" s="3">
        <f t="shared" si="22"/>
        <v>1401.3440000000001</v>
      </c>
      <c r="J95" s="3">
        <f t="shared" si="22"/>
        <v>0</v>
      </c>
      <c r="K95" s="3">
        <f t="shared" si="22"/>
        <v>1406.58</v>
      </c>
      <c r="L95" s="3">
        <f t="shared" si="22"/>
        <v>0</v>
      </c>
      <c r="M95" s="3">
        <f t="shared" si="22"/>
        <v>1411.34</v>
      </c>
      <c r="N95" s="3">
        <f t="shared" si="22"/>
        <v>0</v>
      </c>
      <c r="O95" s="3">
        <f t="shared" si="22"/>
        <v>1416.1</v>
      </c>
      <c r="P95" s="3">
        <f t="shared" si="22"/>
        <v>0</v>
      </c>
    </row>
    <row r="96" spans="1:16" x14ac:dyDescent="0.2">
      <c r="A96" t="s">
        <v>130</v>
      </c>
      <c r="B96" t="s">
        <v>60</v>
      </c>
      <c r="C96" s="3">
        <v>510</v>
      </c>
      <c r="D96" s="3">
        <v>0</v>
      </c>
      <c r="E96" s="11">
        <v>390</v>
      </c>
      <c r="F96" s="11">
        <v>0</v>
      </c>
      <c r="G96" s="3">
        <f>G88*0.67/100</f>
        <v>393.29</v>
      </c>
      <c r="H96" s="3">
        <f t="shared" ref="H96:P96" si="23">H88*0.67/100</f>
        <v>0</v>
      </c>
      <c r="I96" s="3">
        <f t="shared" si="23"/>
        <v>394.49600000000004</v>
      </c>
      <c r="J96" s="3">
        <f t="shared" si="23"/>
        <v>0</v>
      </c>
      <c r="K96" s="3">
        <f t="shared" si="23"/>
        <v>395.97</v>
      </c>
      <c r="L96" s="3">
        <f t="shared" si="23"/>
        <v>0</v>
      </c>
      <c r="M96" s="3">
        <f t="shared" si="23"/>
        <v>397.31</v>
      </c>
      <c r="N96" s="3">
        <f t="shared" si="23"/>
        <v>0</v>
      </c>
      <c r="O96" s="3">
        <f t="shared" si="23"/>
        <v>398.65</v>
      </c>
      <c r="P96" s="3">
        <f t="shared" si="23"/>
        <v>0</v>
      </c>
    </row>
    <row r="97" spans="1:16" x14ac:dyDescent="0.2">
      <c r="A97" t="s">
        <v>131</v>
      </c>
      <c r="B97" t="s">
        <v>29</v>
      </c>
      <c r="C97" s="3">
        <v>0</v>
      </c>
      <c r="D97" s="3">
        <v>0</v>
      </c>
      <c r="E97" s="11">
        <v>0</v>
      </c>
      <c r="F97" s="11">
        <v>0</v>
      </c>
      <c r="G97" s="3">
        <v>0</v>
      </c>
      <c r="H97" s="3">
        <v>0</v>
      </c>
      <c r="I97" s="3">
        <v>0</v>
      </c>
      <c r="J97" s="3">
        <v>0</v>
      </c>
      <c r="K97" s="3">
        <v>0</v>
      </c>
      <c r="L97" s="3">
        <v>0</v>
      </c>
      <c r="M97" s="3">
        <v>0</v>
      </c>
      <c r="N97" s="3">
        <v>0</v>
      </c>
      <c r="O97" s="3">
        <v>0</v>
      </c>
      <c r="P97" s="3">
        <v>0</v>
      </c>
    </row>
    <row r="98" spans="1:16" x14ac:dyDescent="0.2">
      <c r="A98" t="s">
        <v>132</v>
      </c>
      <c r="B98" t="s">
        <v>133</v>
      </c>
      <c r="C98" s="3">
        <v>600</v>
      </c>
      <c r="D98" s="3">
        <v>0</v>
      </c>
      <c r="E98" s="11">
        <v>1000</v>
      </c>
      <c r="F98" s="11">
        <v>0</v>
      </c>
      <c r="G98" s="3">
        <v>600</v>
      </c>
      <c r="H98" s="3">
        <v>0</v>
      </c>
      <c r="I98" s="3">
        <v>600</v>
      </c>
      <c r="J98" s="3">
        <v>0</v>
      </c>
      <c r="K98" s="3">
        <v>600</v>
      </c>
      <c r="L98" s="3">
        <v>0</v>
      </c>
      <c r="M98" s="3">
        <v>600</v>
      </c>
      <c r="N98" s="3">
        <v>0</v>
      </c>
      <c r="O98" s="3">
        <v>600</v>
      </c>
      <c r="P98" s="3">
        <v>0</v>
      </c>
    </row>
    <row r="99" spans="1:16" x14ac:dyDescent="0.2">
      <c r="A99" t="s">
        <v>134</v>
      </c>
      <c r="B99" t="s">
        <v>135</v>
      </c>
      <c r="C99" s="3">
        <v>0</v>
      </c>
      <c r="D99" s="3">
        <v>0</v>
      </c>
      <c r="E99" s="11">
        <v>0</v>
      </c>
      <c r="F99" s="11">
        <v>0</v>
      </c>
      <c r="G99" s="3">
        <v>0</v>
      </c>
      <c r="H99" s="3">
        <v>0</v>
      </c>
      <c r="I99" s="3">
        <v>0</v>
      </c>
      <c r="J99" s="3">
        <v>0</v>
      </c>
      <c r="K99" s="3">
        <v>0</v>
      </c>
      <c r="L99" s="3">
        <v>0</v>
      </c>
      <c r="M99" s="3">
        <v>0</v>
      </c>
      <c r="N99" s="3">
        <v>0</v>
      </c>
      <c r="O99" s="3">
        <v>0</v>
      </c>
      <c r="P99" s="3">
        <v>0</v>
      </c>
    </row>
    <row r="100" spans="1:16" x14ac:dyDescent="0.2">
      <c r="A100" t="s">
        <v>136</v>
      </c>
      <c r="B100" t="s">
        <v>137</v>
      </c>
      <c r="C100" s="3">
        <v>0</v>
      </c>
      <c r="D100" s="3">
        <v>0</v>
      </c>
      <c r="E100" s="11">
        <v>0</v>
      </c>
      <c r="F100" s="11">
        <v>0</v>
      </c>
      <c r="G100" s="3">
        <v>0</v>
      </c>
      <c r="H100" s="3">
        <v>0</v>
      </c>
      <c r="I100" s="3">
        <v>0</v>
      </c>
      <c r="J100" s="3">
        <v>0</v>
      </c>
      <c r="K100" s="3">
        <v>0</v>
      </c>
      <c r="L100" s="3">
        <v>0</v>
      </c>
      <c r="M100" s="3">
        <v>0</v>
      </c>
      <c r="N100" s="3">
        <v>0</v>
      </c>
      <c r="O100" s="3">
        <v>0</v>
      </c>
      <c r="P100" s="3">
        <v>0</v>
      </c>
    </row>
    <row r="101" spans="1:16" x14ac:dyDescent="0.2">
      <c r="A101" t="s">
        <v>138</v>
      </c>
      <c r="B101" t="s">
        <v>139</v>
      </c>
      <c r="C101" s="3">
        <v>500</v>
      </c>
      <c r="D101" s="3">
        <v>0</v>
      </c>
      <c r="E101" s="11">
        <v>1000</v>
      </c>
      <c r="F101" s="11">
        <v>0</v>
      </c>
      <c r="G101" s="3">
        <v>500</v>
      </c>
      <c r="H101" s="3">
        <v>0</v>
      </c>
      <c r="I101" s="3">
        <v>500</v>
      </c>
      <c r="J101" s="3">
        <v>0</v>
      </c>
      <c r="K101" s="3">
        <v>500</v>
      </c>
      <c r="L101" s="3">
        <v>0</v>
      </c>
      <c r="M101" s="3">
        <v>500</v>
      </c>
      <c r="N101" s="3">
        <v>0</v>
      </c>
      <c r="O101" s="3">
        <v>500</v>
      </c>
      <c r="P101" s="3">
        <v>0</v>
      </c>
    </row>
    <row r="102" spans="1:16" x14ac:dyDescent="0.2">
      <c r="A102" t="s">
        <v>140</v>
      </c>
      <c r="B102" t="s">
        <v>141</v>
      </c>
      <c r="C102" s="3">
        <v>600</v>
      </c>
      <c r="D102" s="3">
        <v>0</v>
      </c>
      <c r="E102" s="11">
        <v>600</v>
      </c>
      <c r="F102" s="11">
        <v>0</v>
      </c>
      <c r="G102" s="3">
        <v>600</v>
      </c>
      <c r="H102" s="3">
        <v>0</v>
      </c>
      <c r="I102" s="3">
        <v>600</v>
      </c>
      <c r="J102" s="3">
        <v>0</v>
      </c>
      <c r="K102" s="3">
        <v>600</v>
      </c>
      <c r="L102" s="3">
        <v>0</v>
      </c>
      <c r="M102" s="3">
        <v>600</v>
      </c>
      <c r="N102" s="3">
        <v>0</v>
      </c>
      <c r="O102" s="3">
        <v>600</v>
      </c>
      <c r="P102" s="3">
        <v>0</v>
      </c>
    </row>
    <row r="103" spans="1:16" x14ac:dyDescent="0.2">
      <c r="A103" t="s">
        <v>142</v>
      </c>
      <c r="B103" t="s">
        <v>143</v>
      </c>
      <c r="C103" s="3">
        <v>2000</v>
      </c>
      <c r="D103" s="3">
        <v>0</v>
      </c>
      <c r="E103" s="11">
        <v>2000</v>
      </c>
      <c r="F103" s="11">
        <v>0</v>
      </c>
      <c r="G103" s="3">
        <v>2000</v>
      </c>
      <c r="H103" s="3">
        <v>0</v>
      </c>
      <c r="I103" s="3">
        <v>2000</v>
      </c>
      <c r="J103" s="3">
        <v>0</v>
      </c>
      <c r="K103" s="3">
        <v>2000</v>
      </c>
      <c r="L103" s="3">
        <v>0</v>
      </c>
      <c r="M103" s="3">
        <v>2000</v>
      </c>
      <c r="N103" s="3">
        <v>0</v>
      </c>
      <c r="O103" s="3">
        <v>2000</v>
      </c>
      <c r="P103" s="3">
        <v>0</v>
      </c>
    </row>
    <row r="104" spans="1:16" x14ac:dyDescent="0.2">
      <c r="A104" t="s">
        <v>144</v>
      </c>
      <c r="B104" t="s">
        <v>145</v>
      </c>
      <c r="C104" s="3">
        <v>0</v>
      </c>
      <c r="D104" s="3">
        <v>0</v>
      </c>
      <c r="E104" s="11">
        <v>0</v>
      </c>
      <c r="F104" s="11">
        <v>0</v>
      </c>
      <c r="G104" s="3">
        <v>0</v>
      </c>
      <c r="H104" s="3">
        <v>0</v>
      </c>
      <c r="I104" s="3">
        <v>0</v>
      </c>
      <c r="J104" s="3">
        <v>0</v>
      </c>
      <c r="K104" s="3">
        <v>0</v>
      </c>
      <c r="L104" s="3">
        <v>0</v>
      </c>
      <c r="M104" s="3">
        <v>0</v>
      </c>
      <c r="N104" s="3">
        <v>0</v>
      </c>
      <c r="O104" s="3">
        <v>0</v>
      </c>
      <c r="P104" s="3">
        <v>0</v>
      </c>
    </row>
    <row r="105" spans="1:16" x14ac:dyDescent="0.2">
      <c r="A105" t="s">
        <v>146</v>
      </c>
      <c r="B105" t="s">
        <v>147</v>
      </c>
      <c r="C105" s="3">
        <v>500</v>
      </c>
      <c r="D105" s="3">
        <v>0</v>
      </c>
      <c r="E105" s="11">
        <v>500</v>
      </c>
      <c r="F105" s="11">
        <v>0</v>
      </c>
      <c r="G105" s="3">
        <v>500</v>
      </c>
      <c r="H105" s="3">
        <v>0</v>
      </c>
      <c r="I105" s="3">
        <v>500</v>
      </c>
      <c r="J105" s="3">
        <v>0</v>
      </c>
      <c r="K105" s="3">
        <v>500</v>
      </c>
      <c r="L105" s="3">
        <v>0</v>
      </c>
      <c r="M105" s="3">
        <v>500</v>
      </c>
      <c r="N105" s="3">
        <v>0</v>
      </c>
      <c r="O105" s="3">
        <v>500</v>
      </c>
      <c r="P105" s="3">
        <v>0</v>
      </c>
    </row>
    <row r="106" spans="1:16" x14ac:dyDescent="0.2">
      <c r="A106" t="s">
        <v>148</v>
      </c>
      <c r="B106" t="s">
        <v>149</v>
      </c>
      <c r="C106" s="3">
        <v>2000</v>
      </c>
      <c r="D106" s="3">
        <v>0</v>
      </c>
      <c r="E106" s="11">
        <v>2720</v>
      </c>
      <c r="F106" s="11">
        <v>0</v>
      </c>
      <c r="G106" s="3">
        <v>2800</v>
      </c>
      <c r="H106" s="3">
        <v>0</v>
      </c>
      <c r="I106" s="3">
        <v>2800</v>
      </c>
      <c r="J106" s="3">
        <v>0</v>
      </c>
      <c r="K106" s="3">
        <v>2800</v>
      </c>
      <c r="L106" s="3">
        <v>0</v>
      </c>
      <c r="M106" s="3">
        <v>2800</v>
      </c>
      <c r="N106" s="3">
        <v>0</v>
      </c>
      <c r="O106" s="3">
        <v>2800</v>
      </c>
      <c r="P106" s="3">
        <v>0</v>
      </c>
    </row>
    <row r="107" spans="1:16" x14ac:dyDescent="0.2">
      <c r="A107" t="s">
        <v>150</v>
      </c>
      <c r="B107" t="s">
        <v>151</v>
      </c>
      <c r="C107" s="3">
        <v>500</v>
      </c>
      <c r="D107" s="3">
        <v>0</v>
      </c>
      <c r="E107" s="11">
        <v>2300</v>
      </c>
      <c r="F107" s="11">
        <v>0</v>
      </c>
      <c r="G107" s="3">
        <v>2300</v>
      </c>
      <c r="H107" s="3">
        <v>0</v>
      </c>
      <c r="I107" s="3">
        <v>2300</v>
      </c>
      <c r="J107" s="3">
        <v>0</v>
      </c>
      <c r="K107" s="3">
        <v>2300</v>
      </c>
      <c r="L107" s="3">
        <v>0</v>
      </c>
      <c r="M107" s="3">
        <v>2300</v>
      </c>
      <c r="N107" s="3">
        <v>0</v>
      </c>
      <c r="O107" s="3">
        <v>2300</v>
      </c>
      <c r="P107" s="3">
        <v>0</v>
      </c>
    </row>
    <row r="108" spans="1:16" x14ac:dyDescent="0.2">
      <c r="A108" t="s">
        <v>152</v>
      </c>
      <c r="B108" t="s">
        <v>153</v>
      </c>
      <c r="C108" s="3">
        <v>0</v>
      </c>
      <c r="D108" s="3">
        <v>0</v>
      </c>
      <c r="E108" s="11">
        <v>0</v>
      </c>
      <c r="F108" s="11">
        <v>0</v>
      </c>
      <c r="G108" s="3">
        <v>0</v>
      </c>
      <c r="H108" s="3">
        <v>0</v>
      </c>
      <c r="I108" s="3">
        <v>0</v>
      </c>
      <c r="J108" s="3">
        <v>0</v>
      </c>
      <c r="K108" s="3">
        <v>0</v>
      </c>
      <c r="L108" s="3">
        <v>0</v>
      </c>
      <c r="M108" s="3">
        <v>0</v>
      </c>
      <c r="N108" s="3">
        <v>0</v>
      </c>
      <c r="O108" s="3">
        <v>0</v>
      </c>
      <c r="P108" s="3">
        <v>0</v>
      </c>
    </row>
    <row r="109" spans="1:16" x14ac:dyDescent="0.2">
      <c r="A109" t="s">
        <v>154</v>
      </c>
      <c r="B109" t="s">
        <v>155</v>
      </c>
      <c r="C109" s="3">
        <v>3000</v>
      </c>
      <c r="D109" s="3">
        <v>0</v>
      </c>
      <c r="E109" s="11">
        <v>3180</v>
      </c>
      <c r="F109" s="11">
        <v>0</v>
      </c>
      <c r="G109" s="3">
        <v>3200</v>
      </c>
      <c r="H109" s="3">
        <v>0</v>
      </c>
      <c r="I109" s="3">
        <v>3200</v>
      </c>
      <c r="J109" s="3">
        <v>0</v>
      </c>
      <c r="K109" s="3">
        <v>3200</v>
      </c>
      <c r="L109" s="3">
        <v>0</v>
      </c>
      <c r="M109" s="3">
        <v>3200</v>
      </c>
      <c r="N109" s="3">
        <v>0</v>
      </c>
      <c r="O109" s="3">
        <v>3200</v>
      </c>
      <c r="P109" s="3">
        <v>0</v>
      </c>
    </row>
    <row r="110" spans="1:16" x14ac:dyDescent="0.2">
      <c r="A110" t="s">
        <v>156</v>
      </c>
      <c r="B110" t="s">
        <v>157</v>
      </c>
      <c r="C110" s="3">
        <v>2940</v>
      </c>
      <c r="D110" s="3">
        <v>0</v>
      </c>
      <c r="E110" s="11">
        <v>3300</v>
      </c>
      <c r="F110" s="11">
        <v>0</v>
      </c>
      <c r="G110" s="3">
        <v>3300</v>
      </c>
      <c r="H110" s="3">
        <v>0</v>
      </c>
      <c r="I110" s="3">
        <v>3300</v>
      </c>
      <c r="J110" s="3">
        <v>0</v>
      </c>
      <c r="K110" s="3">
        <v>3300</v>
      </c>
      <c r="L110" s="3">
        <v>0</v>
      </c>
      <c r="M110" s="3">
        <v>3300</v>
      </c>
      <c r="N110" s="3">
        <v>0</v>
      </c>
      <c r="O110" s="3">
        <v>3300</v>
      </c>
      <c r="P110" s="3">
        <v>0</v>
      </c>
    </row>
    <row r="111" spans="1:16" x14ac:dyDescent="0.2">
      <c r="A111" t="s">
        <v>158</v>
      </c>
      <c r="B111" t="s">
        <v>159</v>
      </c>
      <c r="C111" s="3">
        <v>800</v>
      </c>
      <c r="D111" s="3">
        <v>0</v>
      </c>
      <c r="E111" s="11">
        <v>790</v>
      </c>
      <c r="F111" s="11">
        <v>0</v>
      </c>
      <c r="G111" s="3">
        <v>800</v>
      </c>
      <c r="H111" s="3">
        <v>0</v>
      </c>
      <c r="I111" s="3">
        <v>800</v>
      </c>
      <c r="J111" s="3">
        <v>0</v>
      </c>
      <c r="K111" s="3">
        <v>800</v>
      </c>
      <c r="L111" s="3">
        <v>0</v>
      </c>
      <c r="M111" s="3">
        <v>800</v>
      </c>
      <c r="N111" s="3">
        <v>0</v>
      </c>
      <c r="O111" s="3">
        <v>800</v>
      </c>
      <c r="P111" s="3">
        <v>0</v>
      </c>
    </row>
    <row r="112" spans="1:16" x14ac:dyDescent="0.2">
      <c r="A112" t="s">
        <v>160</v>
      </c>
      <c r="B112" t="s">
        <v>161</v>
      </c>
      <c r="C112" s="3">
        <v>3000</v>
      </c>
      <c r="D112" s="3">
        <v>0</v>
      </c>
      <c r="E112" s="11">
        <v>3000</v>
      </c>
      <c r="F112" s="11">
        <v>0</v>
      </c>
      <c r="G112" s="3">
        <v>3000</v>
      </c>
      <c r="H112" s="3">
        <v>0</v>
      </c>
      <c r="I112" s="3">
        <v>3000</v>
      </c>
      <c r="J112" s="3">
        <v>0</v>
      </c>
      <c r="K112" s="3">
        <v>3000</v>
      </c>
      <c r="L112" s="3">
        <v>0</v>
      </c>
      <c r="M112" s="3">
        <v>3000</v>
      </c>
      <c r="N112" s="3">
        <v>0</v>
      </c>
      <c r="O112" s="3">
        <v>3000</v>
      </c>
      <c r="P112" s="3">
        <v>0</v>
      </c>
    </row>
    <row r="113" spans="1:16" x14ac:dyDescent="0.2">
      <c r="A113" t="s">
        <v>162</v>
      </c>
      <c r="B113" t="s">
        <v>163</v>
      </c>
      <c r="C113" s="3">
        <v>1620</v>
      </c>
      <c r="D113" s="3">
        <v>0</v>
      </c>
      <c r="E113" s="11">
        <v>3410</v>
      </c>
      <c r="F113" s="11">
        <v>0</v>
      </c>
      <c r="G113" s="3">
        <v>3450</v>
      </c>
      <c r="H113" s="3">
        <v>0</v>
      </c>
      <c r="I113" s="3">
        <v>3450</v>
      </c>
      <c r="J113" s="3">
        <v>0</v>
      </c>
      <c r="K113" s="3">
        <v>3450</v>
      </c>
      <c r="L113" s="3">
        <v>0</v>
      </c>
      <c r="M113" s="3">
        <v>3450</v>
      </c>
      <c r="N113" s="3">
        <v>0</v>
      </c>
      <c r="O113" s="3">
        <v>3450</v>
      </c>
      <c r="P113" s="3">
        <v>0</v>
      </c>
    </row>
    <row r="114" spans="1:16" x14ac:dyDescent="0.2">
      <c r="A114" t="s">
        <v>164</v>
      </c>
      <c r="B114" t="s">
        <v>165</v>
      </c>
      <c r="C114" s="3">
        <v>3300</v>
      </c>
      <c r="D114" s="3">
        <v>0</v>
      </c>
      <c r="E114" s="11">
        <v>5310</v>
      </c>
      <c r="F114" s="11">
        <v>0</v>
      </c>
      <c r="G114" s="3">
        <v>5310</v>
      </c>
      <c r="H114" s="3">
        <v>0</v>
      </c>
      <c r="I114" s="3">
        <v>5350</v>
      </c>
      <c r="J114" s="3">
        <v>0</v>
      </c>
      <c r="K114" s="3">
        <v>5400</v>
      </c>
      <c r="L114" s="3">
        <v>0</v>
      </c>
      <c r="M114" s="3">
        <v>5450</v>
      </c>
      <c r="N114" s="3">
        <v>0</v>
      </c>
      <c r="O114" s="3">
        <v>5500</v>
      </c>
      <c r="P114" s="3">
        <v>0</v>
      </c>
    </row>
    <row r="115" spans="1:16" x14ac:dyDescent="0.2">
      <c r="A115" t="s">
        <v>166</v>
      </c>
      <c r="B115" t="s">
        <v>167</v>
      </c>
      <c r="C115" s="3">
        <v>150</v>
      </c>
      <c r="D115" s="3">
        <v>0</v>
      </c>
      <c r="E115" s="11">
        <v>150</v>
      </c>
      <c r="F115" s="11">
        <v>0</v>
      </c>
      <c r="G115" s="3">
        <v>150</v>
      </c>
      <c r="H115" s="3">
        <v>0</v>
      </c>
      <c r="I115" s="3">
        <v>150</v>
      </c>
      <c r="J115" s="3">
        <v>0</v>
      </c>
      <c r="K115" s="3">
        <v>150</v>
      </c>
      <c r="L115" s="3">
        <v>0</v>
      </c>
      <c r="M115" s="3">
        <v>150</v>
      </c>
      <c r="N115" s="3">
        <v>0</v>
      </c>
      <c r="O115" s="3">
        <v>150</v>
      </c>
      <c r="P115" s="3">
        <v>0</v>
      </c>
    </row>
    <row r="116" spans="1:16" x14ac:dyDescent="0.2">
      <c r="A116" t="s">
        <v>168</v>
      </c>
      <c r="B116" t="s">
        <v>169</v>
      </c>
      <c r="C116" s="3">
        <v>0</v>
      </c>
      <c r="D116" s="3">
        <v>0</v>
      </c>
      <c r="E116" s="11">
        <v>0</v>
      </c>
      <c r="F116" s="11">
        <v>0</v>
      </c>
      <c r="G116" s="3">
        <v>0</v>
      </c>
      <c r="H116" s="3">
        <v>0</v>
      </c>
      <c r="I116" s="3">
        <v>0</v>
      </c>
      <c r="J116" s="3">
        <v>0</v>
      </c>
      <c r="K116" s="3">
        <v>0</v>
      </c>
      <c r="L116" s="3">
        <v>0</v>
      </c>
      <c r="M116" s="3">
        <v>0</v>
      </c>
      <c r="N116" s="3">
        <v>0</v>
      </c>
      <c r="O116" s="3">
        <v>0</v>
      </c>
      <c r="P116" s="3">
        <v>0</v>
      </c>
    </row>
    <row r="117" spans="1:16" x14ac:dyDescent="0.2">
      <c r="A117" t="s">
        <v>170</v>
      </c>
      <c r="B117" t="s">
        <v>171</v>
      </c>
      <c r="C117" s="3">
        <v>500</v>
      </c>
      <c r="D117" s="3">
        <v>0</v>
      </c>
      <c r="E117" s="11">
        <v>500</v>
      </c>
      <c r="F117" s="11">
        <v>0</v>
      </c>
      <c r="G117" s="3">
        <v>500</v>
      </c>
      <c r="H117" s="3">
        <v>0</v>
      </c>
      <c r="I117" s="3">
        <v>500</v>
      </c>
      <c r="J117" s="3">
        <v>0</v>
      </c>
      <c r="K117" s="3">
        <v>500</v>
      </c>
      <c r="L117" s="3">
        <v>0</v>
      </c>
      <c r="M117" s="3">
        <v>500</v>
      </c>
      <c r="N117" s="3">
        <v>0</v>
      </c>
      <c r="O117" s="3">
        <v>500</v>
      </c>
      <c r="P117" s="3">
        <v>0</v>
      </c>
    </row>
    <row r="118" spans="1:16" x14ac:dyDescent="0.2">
      <c r="A118" t="s">
        <v>172</v>
      </c>
      <c r="B118" t="s">
        <v>173</v>
      </c>
      <c r="C118" s="3">
        <v>0</v>
      </c>
      <c r="D118" s="3">
        <v>0</v>
      </c>
      <c r="E118" s="11">
        <v>0</v>
      </c>
      <c r="F118" s="11">
        <v>0</v>
      </c>
      <c r="G118" s="3">
        <v>0</v>
      </c>
      <c r="H118" s="3">
        <v>0</v>
      </c>
      <c r="I118" s="3">
        <v>0</v>
      </c>
      <c r="J118" s="3">
        <v>0</v>
      </c>
      <c r="K118" s="3">
        <v>0</v>
      </c>
      <c r="L118" s="3">
        <v>0</v>
      </c>
      <c r="M118" s="3">
        <v>0</v>
      </c>
      <c r="N118" s="3">
        <v>0</v>
      </c>
      <c r="O118" s="3">
        <v>0</v>
      </c>
      <c r="P118" s="3">
        <v>0</v>
      </c>
    </row>
    <row r="119" spans="1:16" x14ac:dyDescent="0.2">
      <c r="A119" t="s">
        <v>174</v>
      </c>
      <c r="B119" t="s">
        <v>175</v>
      </c>
      <c r="C119" s="3">
        <v>1000</v>
      </c>
      <c r="D119" s="3">
        <v>0</v>
      </c>
      <c r="E119" s="11">
        <v>1000</v>
      </c>
      <c r="F119" s="11">
        <v>0</v>
      </c>
      <c r="G119" s="3">
        <v>1000</v>
      </c>
      <c r="H119" s="3">
        <v>0</v>
      </c>
      <c r="I119" s="3">
        <v>1000</v>
      </c>
      <c r="J119" s="3">
        <v>0</v>
      </c>
      <c r="K119" s="3">
        <v>1000</v>
      </c>
      <c r="L119" s="3">
        <v>0</v>
      </c>
      <c r="M119" s="3">
        <v>1000</v>
      </c>
      <c r="N119" s="3">
        <v>0</v>
      </c>
      <c r="O119" s="3">
        <v>1000</v>
      </c>
      <c r="P119" s="3">
        <v>0</v>
      </c>
    </row>
    <row r="120" spans="1:16" x14ac:dyDescent="0.2">
      <c r="A120" t="s">
        <v>176</v>
      </c>
      <c r="B120" t="s">
        <v>177</v>
      </c>
      <c r="C120" s="3">
        <v>17000</v>
      </c>
      <c r="D120" s="3">
        <v>0</v>
      </c>
      <c r="E120" s="11">
        <v>17000</v>
      </c>
      <c r="F120" s="11">
        <v>0</v>
      </c>
      <c r="G120" s="3">
        <v>17000</v>
      </c>
      <c r="H120" s="3">
        <v>0</v>
      </c>
      <c r="I120" s="3">
        <v>17000</v>
      </c>
      <c r="J120" s="3">
        <v>0</v>
      </c>
      <c r="K120" s="3">
        <v>17000</v>
      </c>
      <c r="L120" s="3">
        <v>0</v>
      </c>
      <c r="M120" s="3">
        <v>17000</v>
      </c>
      <c r="N120" s="3">
        <v>0</v>
      </c>
      <c r="O120" s="3">
        <v>17000</v>
      </c>
      <c r="P120" s="3">
        <v>0</v>
      </c>
    </row>
    <row r="121" spans="1:16" x14ac:dyDescent="0.2">
      <c r="A121" t="s">
        <v>178</v>
      </c>
      <c r="B121" t="s">
        <v>179</v>
      </c>
      <c r="C121" s="3">
        <v>600</v>
      </c>
      <c r="D121" s="3">
        <v>0</v>
      </c>
      <c r="E121" s="11">
        <v>600</v>
      </c>
      <c r="F121" s="11">
        <v>0</v>
      </c>
      <c r="G121" s="3">
        <v>600</v>
      </c>
      <c r="H121" s="3">
        <v>0</v>
      </c>
      <c r="I121" s="3">
        <v>600</v>
      </c>
      <c r="J121" s="3">
        <v>0</v>
      </c>
      <c r="K121" s="3">
        <v>600</v>
      </c>
      <c r="L121" s="3">
        <v>0</v>
      </c>
      <c r="M121" s="3">
        <v>600</v>
      </c>
      <c r="N121" s="3">
        <v>0</v>
      </c>
      <c r="O121" s="3">
        <v>600</v>
      </c>
      <c r="P121" s="3">
        <v>0</v>
      </c>
    </row>
    <row r="122" spans="1:16" x14ac:dyDescent="0.2">
      <c r="A122" t="s">
        <v>180</v>
      </c>
      <c r="B122" t="s">
        <v>181</v>
      </c>
      <c r="C122" s="3">
        <v>0</v>
      </c>
      <c r="D122" s="3">
        <v>0</v>
      </c>
      <c r="E122" s="11">
        <v>0</v>
      </c>
      <c r="F122" s="11">
        <v>0</v>
      </c>
      <c r="G122" s="3">
        <v>0</v>
      </c>
      <c r="H122" s="3">
        <v>0</v>
      </c>
      <c r="I122" s="3">
        <v>0</v>
      </c>
      <c r="J122" s="3">
        <v>0</v>
      </c>
      <c r="K122" s="3">
        <v>0</v>
      </c>
      <c r="L122" s="3">
        <v>0</v>
      </c>
      <c r="M122" s="3">
        <v>0</v>
      </c>
      <c r="N122" s="3">
        <v>0</v>
      </c>
      <c r="O122" s="3">
        <v>0</v>
      </c>
      <c r="P122" s="3">
        <v>0</v>
      </c>
    </row>
    <row r="123" spans="1:16" x14ac:dyDescent="0.2">
      <c r="A123" t="s">
        <v>182</v>
      </c>
      <c r="B123" t="s">
        <v>96</v>
      </c>
      <c r="C123" s="3">
        <v>4000</v>
      </c>
      <c r="D123" s="3">
        <v>0</v>
      </c>
      <c r="E123" s="11">
        <v>4000</v>
      </c>
      <c r="F123" s="11">
        <v>0</v>
      </c>
      <c r="G123" s="3">
        <v>4000</v>
      </c>
      <c r="H123" s="3">
        <v>0</v>
      </c>
      <c r="I123" s="3">
        <v>4000</v>
      </c>
      <c r="J123" s="3">
        <v>0</v>
      </c>
      <c r="K123" s="3">
        <v>4000</v>
      </c>
      <c r="L123" s="3">
        <v>0</v>
      </c>
      <c r="M123" s="3">
        <v>4000</v>
      </c>
      <c r="N123" s="3">
        <v>0</v>
      </c>
      <c r="O123" s="3">
        <v>4000</v>
      </c>
      <c r="P123" s="3">
        <v>0</v>
      </c>
    </row>
    <row r="124" spans="1:16" x14ac:dyDescent="0.2">
      <c r="A124" t="s">
        <v>183</v>
      </c>
      <c r="B124" t="s">
        <v>72</v>
      </c>
      <c r="C124" s="3">
        <v>0</v>
      </c>
      <c r="D124" s="3">
        <v>0</v>
      </c>
      <c r="E124" s="11">
        <v>0</v>
      </c>
      <c r="F124" s="11">
        <v>0</v>
      </c>
      <c r="G124" s="3">
        <v>0</v>
      </c>
      <c r="H124" s="3">
        <v>0</v>
      </c>
      <c r="I124" s="3">
        <v>0</v>
      </c>
      <c r="J124" s="3">
        <v>0</v>
      </c>
      <c r="K124" s="3">
        <v>0</v>
      </c>
      <c r="L124" s="3">
        <v>0</v>
      </c>
      <c r="M124" s="3">
        <v>0</v>
      </c>
      <c r="N124" s="3">
        <v>0</v>
      </c>
      <c r="O124" s="3">
        <v>0</v>
      </c>
      <c r="P124" s="3">
        <v>0</v>
      </c>
    </row>
    <row r="125" spans="1:16" x14ac:dyDescent="0.2">
      <c r="A125" t="s">
        <v>184</v>
      </c>
      <c r="B125" t="s">
        <v>185</v>
      </c>
      <c r="C125" s="3">
        <v>3000</v>
      </c>
      <c r="D125" s="3">
        <v>0</v>
      </c>
      <c r="E125" s="11">
        <v>3000</v>
      </c>
      <c r="F125" s="11">
        <v>0</v>
      </c>
      <c r="G125" s="3">
        <v>3000</v>
      </c>
      <c r="H125" s="3">
        <v>0</v>
      </c>
      <c r="I125" s="3">
        <v>3000</v>
      </c>
      <c r="J125" s="3">
        <v>0</v>
      </c>
      <c r="K125" s="3">
        <v>3000</v>
      </c>
      <c r="L125" s="3">
        <v>0</v>
      </c>
      <c r="M125" s="3">
        <v>3000</v>
      </c>
      <c r="N125" s="3">
        <v>0</v>
      </c>
      <c r="O125" s="3">
        <v>3000</v>
      </c>
      <c r="P125" s="3">
        <v>0</v>
      </c>
    </row>
    <row r="126" spans="1:16" x14ac:dyDescent="0.2">
      <c r="A126" t="s">
        <v>186</v>
      </c>
      <c r="B126" t="s">
        <v>187</v>
      </c>
      <c r="C126" s="3">
        <v>490</v>
      </c>
      <c r="D126" s="3">
        <v>0</v>
      </c>
      <c r="E126" s="11">
        <v>490</v>
      </c>
      <c r="F126" s="11">
        <v>0</v>
      </c>
      <c r="G126" s="3">
        <v>490</v>
      </c>
      <c r="H126" s="3">
        <v>0</v>
      </c>
      <c r="I126" s="3">
        <v>490</v>
      </c>
      <c r="J126" s="3">
        <v>0</v>
      </c>
      <c r="K126" s="3">
        <v>490</v>
      </c>
      <c r="L126" s="3">
        <v>0</v>
      </c>
      <c r="M126" s="3">
        <v>490</v>
      </c>
      <c r="N126" s="3">
        <v>0</v>
      </c>
      <c r="O126" s="3">
        <v>490</v>
      </c>
      <c r="P126" s="3">
        <v>0</v>
      </c>
    </row>
    <row r="127" spans="1:16" x14ac:dyDescent="0.2">
      <c r="B127" s="7" t="s">
        <v>1524</v>
      </c>
      <c r="C127" s="3">
        <v>0</v>
      </c>
      <c r="D127" s="3">
        <v>0</v>
      </c>
      <c r="E127" s="11">
        <v>0</v>
      </c>
      <c r="F127" s="11">
        <v>0</v>
      </c>
      <c r="G127" s="3">
        <v>30000</v>
      </c>
      <c r="H127" s="3">
        <v>0</v>
      </c>
      <c r="I127" s="3">
        <v>30000</v>
      </c>
      <c r="J127" s="3">
        <v>0</v>
      </c>
      <c r="K127" s="3">
        <v>30000</v>
      </c>
      <c r="L127" s="3">
        <v>0</v>
      </c>
      <c r="M127" s="3">
        <v>30000</v>
      </c>
      <c r="N127" s="3">
        <v>0</v>
      </c>
      <c r="O127" s="3">
        <v>0</v>
      </c>
      <c r="P127" s="3">
        <v>0</v>
      </c>
    </row>
    <row r="128" spans="1:16" x14ac:dyDescent="0.2">
      <c r="A128" t="s">
        <v>188</v>
      </c>
      <c r="B128" t="s">
        <v>189</v>
      </c>
      <c r="C128" s="3">
        <v>0</v>
      </c>
      <c r="D128" s="3">
        <v>0</v>
      </c>
      <c r="E128" s="11">
        <v>0</v>
      </c>
      <c r="F128" s="11">
        <v>0</v>
      </c>
      <c r="G128" s="3">
        <v>0</v>
      </c>
      <c r="H128" s="3">
        <v>0</v>
      </c>
      <c r="I128" s="3">
        <v>0</v>
      </c>
      <c r="J128" s="3">
        <v>0</v>
      </c>
      <c r="K128" s="3">
        <v>0</v>
      </c>
      <c r="L128" s="3">
        <v>0</v>
      </c>
      <c r="M128" s="3">
        <v>0</v>
      </c>
      <c r="N128" s="3">
        <v>0</v>
      </c>
      <c r="O128" s="3">
        <v>0</v>
      </c>
      <c r="P128" s="3">
        <v>0</v>
      </c>
    </row>
    <row r="129" spans="1:16" x14ac:dyDescent="0.2">
      <c r="A129" t="s">
        <v>190</v>
      </c>
      <c r="B129" t="s">
        <v>41</v>
      </c>
      <c r="C129" s="3">
        <v>300</v>
      </c>
      <c r="D129" s="3">
        <v>0</v>
      </c>
      <c r="E129" s="11">
        <v>300</v>
      </c>
      <c r="F129" s="11">
        <v>0</v>
      </c>
      <c r="G129" s="3">
        <v>300</v>
      </c>
      <c r="H129" s="3">
        <v>0</v>
      </c>
      <c r="I129" s="3">
        <v>300</v>
      </c>
      <c r="J129" s="3">
        <v>0</v>
      </c>
      <c r="K129" s="3">
        <v>300</v>
      </c>
      <c r="L129" s="3">
        <v>0</v>
      </c>
      <c r="M129" s="3">
        <v>300</v>
      </c>
      <c r="N129" s="3">
        <v>0</v>
      </c>
      <c r="O129" s="3">
        <v>300</v>
      </c>
      <c r="P129" s="3">
        <v>0</v>
      </c>
    </row>
    <row r="130" spans="1:16" x14ac:dyDescent="0.2">
      <c r="A130" t="s">
        <v>191</v>
      </c>
      <c r="B130" t="s">
        <v>192</v>
      </c>
      <c r="C130" s="3">
        <v>0</v>
      </c>
      <c r="D130" s="3">
        <v>0</v>
      </c>
      <c r="E130" s="11">
        <v>0</v>
      </c>
      <c r="F130" s="11">
        <v>0</v>
      </c>
      <c r="G130" s="3">
        <v>0</v>
      </c>
      <c r="H130" s="3">
        <v>0</v>
      </c>
      <c r="I130" s="3">
        <v>0</v>
      </c>
      <c r="J130" s="3">
        <v>0</v>
      </c>
      <c r="K130" s="3">
        <v>0</v>
      </c>
      <c r="L130" s="3">
        <v>0</v>
      </c>
      <c r="M130" s="3">
        <v>0</v>
      </c>
      <c r="N130" s="3">
        <v>0</v>
      </c>
      <c r="O130" s="3">
        <v>0</v>
      </c>
      <c r="P130" s="3">
        <v>0</v>
      </c>
    </row>
    <row r="131" spans="1:16" x14ac:dyDescent="0.2">
      <c r="A131" t="s">
        <v>193</v>
      </c>
      <c r="B131" t="s">
        <v>194</v>
      </c>
      <c r="C131" s="3">
        <v>0</v>
      </c>
      <c r="D131" s="3">
        <v>0</v>
      </c>
      <c r="E131" s="11">
        <v>0</v>
      </c>
      <c r="F131" s="11">
        <v>0</v>
      </c>
      <c r="G131" s="3">
        <v>0</v>
      </c>
      <c r="H131" s="3">
        <v>0</v>
      </c>
      <c r="I131" s="3">
        <v>0</v>
      </c>
      <c r="J131" s="3">
        <v>0</v>
      </c>
      <c r="K131" s="3">
        <v>0</v>
      </c>
      <c r="L131" s="3">
        <v>0</v>
      </c>
      <c r="M131" s="3">
        <v>0</v>
      </c>
      <c r="N131" s="3">
        <v>0</v>
      </c>
      <c r="O131" s="3">
        <v>0</v>
      </c>
      <c r="P131" s="3">
        <v>0</v>
      </c>
    </row>
    <row r="132" spans="1:16" x14ac:dyDescent="0.2">
      <c r="A132" t="s">
        <v>195</v>
      </c>
      <c r="B132" t="s">
        <v>196</v>
      </c>
      <c r="C132" s="3">
        <v>0</v>
      </c>
      <c r="D132" s="3">
        <v>500</v>
      </c>
      <c r="E132" s="11">
        <v>0</v>
      </c>
      <c r="F132" s="11">
        <v>500</v>
      </c>
      <c r="G132" s="3">
        <v>0</v>
      </c>
      <c r="H132" s="3">
        <v>500</v>
      </c>
      <c r="I132" s="3">
        <v>0</v>
      </c>
      <c r="J132" s="3">
        <v>500</v>
      </c>
      <c r="K132" s="3">
        <v>0</v>
      </c>
      <c r="L132" s="3">
        <v>500</v>
      </c>
      <c r="M132" s="3">
        <v>0</v>
      </c>
      <c r="N132" s="3">
        <v>500</v>
      </c>
      <c r="O132" s="3">
        <v>0</v>
      </c>
      <c r="P132" s="3">
        <v>500</v>
      </c>
    </row>
    <row r="133" spans="1:16" x14ac:dyDescent="0.2">
      <c r="A133" t="s">
        <v>197</v>
      </c>
      <c r="B133" t="s">
        <v>198</v>
      </c>
      <c r="C133" s="3">
        <v>0</v>
      </c>
      <c r="D133" s="3">
        <v>0</v>
      </c>
      <c r="E133" s="11">
        <v>0</v>
      </c>
      <c r="F133" s="11">
        <v>0</v>
      </c>
      <c r="G133" s="3">
        <v>0</v>
      </c>
      <c r="H133" s="3">
        <v>0</v>
      </c>
      <c r="I133" s="3">
        <v>0</v>
      </c>
      <c r="J133" s="3">
        <v>0</v>
      </c>
      <c r="K133" s="3">
        <v>0</v>
      </c>
      <c r="L133" s="3">
        <v>0</v>
      </c>
      <c r="M133" s="3">
        <v>0</v>
      </c>
      <c r="N133" s="3">
        <v>0</v>
      </c>
      <c r="O133" s="3">
        <v>0</v>
      </c>
      <c r="P133" s="3">
        <v>0</v>
      </c>
    </row>
    <row r="134" spans="1:16" x14ac:dyDescent="0.2">
      <c r="A134" t="s">
        <v>199</v>
      </c>
      <c r="B134" t="s">
        <v>200</v>
      </c>
      <c r="C134" s="3">
        <v>0</v>
      </c>
      <c r="D134" s="3">
        <v>0</v>
      </c>
      <c r="E134" s="11">
        <v>0</v>
      </c>
      <c r="F134" s="11">
        <v>0</v>
      </c>
      <c r="G134" s="3">
        <v>0</v>
      </c>
      <c r="H134" s="3">
        <v>0</v>
      </c>
      <c r="I134" s="3">
        <v>0</v>
      </c>
      <c r="J134" s="3">
        <v>0</v>
      </c>
      <c r="K134" s="3">
        <v>0</v>
      </c>
      <c r="L134" s="3">
        <v>0</v>
      </c>
      <c r="M134" s="3">
        <v>0</v>
      </c>
      <c r="N134" s="3">
        <v>0</v>
      </c>
      <c r="O134" s="3">
        <v>0</v>
      </c>
      <c r="P134" s="3">
        <v>0</v>
      </c>
    </row>
    <row r="135" spans="1:16" x14ac:dyDescent="0.2">
      <c r="A135" t="s">
        <v>201</v>
      </c>
      <c r="B135" t="s">
        <v>202</v>
      </c>
      <c r="C135" s="3">
        <v>0</v>
      </c>
      <c r="D135" s="3">
        <v>0</v>
      </c>
      <c r="E135" s="11">
        <v>0</v>
      </c>
      <c r="F135" s="11">
        <v>0</v>
      </c>
      <c r="G135" s="3">
        <v>0</v>
      </c>
      <c r="H135" s="3">
        <v>0</v>
      </c>
      <c r="I135" s="3">
        <v>0</v>
      </c>
      <c r="J135" s="3">
        <v>0</v>
      </c>
      <c r="K135" s="3">
        <v>0</v>
      </c>
      <c r="L135" s="3">
        <v>0</v>
      </c>
      <c r="M135" s="3">
        <v>0</v>
      </c>
      <c r="N135" s="3">
        <v>0</v>
      </c>
      <c r="O135" s="3">
        <v>0</v>
      </c>
      <c r="P135" s="3">
        <v>0</v>
      </c>
    </row>
    <row r="136" spans="1:16" x14ac:dyDescent="0.2">
      <c r="A136" t="s">
        <v>203</v>
      </c>
      <c r="B136" t="s">
        <v>204</v>
      </c>
      <c r="C136" s="3">
        <v>0</v>
      </c>
      <c r="D136" s="3">
        <v>0</v>
      </c>
      <c r="E136" s="11">
        <v>0</v>
      </c>
      <c r="F136" s="11">
        <v>0</v>
      </c>
      <c r="G136" s="3">
        <v>0</v>
      </c>
      <c r="H136" s="3">
        <v>0</v>
      </c>
      <c r="I136" s="3">
        <v>0</v>
      </c>
      <c r="J136" s="3">
        <v>0</v>
      </c>
      <c r="K136" s="3">
        <v>0</v>
      </c>
      <c r="L136" s="3">
        <v>0</v>
      </c>
      <c r="M136" s="3">
        <v>0</v>
      </c>
      <c r="N136" s="3">
        <v>0</v>
      </c>
      <c r="O136" s="3">
        <v>0</v>
      </c>
      <c r="P136" s="3">
        <v>0</v>
      </c>
    </row>
    <row r="137" spans="1:16" x14ac:dyDescent="0.2">
      <c r="A137" t="s">
        <v>205</v>
      </c>
      <c r="B137" t="s">
        <v>206</v>
      </c>
      <c r="C137" s="3">
        <v>0</v>
      </c>
      <c r="D137" s="3">
        <v>0</v>
      </c>
      <c r="E137" s="11">
        <v>0</v>
      </c>
      <c r="F137" s="11">
        <v>0</v>
      </c>
      <c r="G137" s="3">
        <v>0</v>
      </c>
      <c r="H137" s="3">
        <v>0</v>
      </c>
      <c r="I137" s="3">
        <v>0</v>
      </c>
      <c r="J137" s="3">
        <v>0</v>
      </c>
      <c r="K137" s="3">
        <v>0</v>
      </c>
      <c r="L137" s="3">
        <v>0</v>
      </c>
      <c r="M137" s="3">
        <v>0</v>
      </c>
      <c r="N137" s="3">
        <v>0</v>
      </c>
      <c r="O137" s="3">
        <v>0</v>
      </c>
      <c r="P137" s="3">
        <v>0</v>
      </c>
    </row>
    <row r="138" spans="1:16" x14ac:dyDescent="0.2">
      <c r="A138" t="s">
        <v>207</v>
      </c>
      <c r="B138" t="s">
        <v>208</v>
      </c>
      <c r="C138" s="3">
        <v>0</v>
      </c>
      <c r="D138" s="3">
        <v>0</v>
      </c>
      <c r="E138" s="11">
        <v>0</v>
      </c>
      <c r="F138" s="11">
        <v>0</v>
      </c>
      <c r="G138" s="3">
        <v>0</v>
      </c>
      <c r="H138" s="3">
        <v>0</v>
      </c>
      <c r="I138" s="3">
        <v>0</v>
      </c>
      <c r="J138" s="3">
        <v>0</v>
      </c>
      <c r="K138" s="3">
        <v>0</v>
      </c>
      <c r="L138" s="3">
        <v>0</v>
      </c>
      <c r="M138" s="3">
        <v>0</v>
      </c>
      <c r="N138" s="3">
        <v>0</v>
      </c>
      <c r="O138" s="3">
        <v>0</v>
      </c>
      <c r="P138" s="3">
        <v>0</v>
      </c>
    </row>
    <row r="140" spans="1:16" s="1" customFormat="1" x14ac:dyDescent="0.2">
      <c r="A140" s="1" t="s">
        <v>209</v>
      </c>
      <c r="B140" s="1" t="s">
        <v>210</v>
      </c>
      <c r="C140" s="5">
        <f>C142</f>
        <v>31920</v>
      </c>
      <c r="D140" s="5">
        <f>D142</f>
        <v>3460</v>
      </c>
      <c r="E140" s="12">
        <f>E142</f>
        <v>34940</v>
      </c>
      <c r="F140" s="12">
        <f>F142</f>
        <v>3460</v>
      </c>
      <c r="G140" s="5">
        <f t="shared" ref="G140:P140" si="24">G142</f>
        <v>36680</v>
      </c>
      <c r="H140" s="5">
        <f t="shared" si="24"/>
        <v>2460</v>
      </c>
      <c r="I140" s="5">
        <f t="shared" si="24"/>
        <v>82890</v>
      </c>
      <c r="J140" s="5">
        <f t="shared" si="24"/>
        <v>2760</v>
      </c>
      <c r="K140" s="5">
        <f t="shared" si="24"/>
        <v>82280</v>
      </c>
      <c r="L140" s="5">
        <f t="shared" si="24"/>
        <v>3260</v>
      </c>
      <c r="M140" s="5">
        <f t="shared" si="24"/>
        <v>82780</v>
      </c>
      <c r="N140" s="5">
        <f t="shared" si="24"/>
        <v>3760</v>
      </c>
      <c r="O140" s="5">
        <f t="shared" si="24"/>
        <v>82780</v>
      </c>
      <c r="P140" s="5">
        <f t="shared" si="24"/>
        <v>3760</v>
      </c>
    </row>
    <row r="141" spans="1:16" s="1" customFormat="1" x14ac:dyDescent="0.2">
      <c r="C141" s="5"/>
      <c r="D141" s="5"/>
      <c r="E141" s="12"/>
      <c r="F141" s="12"/>
      <c r="G141" s="5"/>
      <c r="H141" s="5"/>
      <c r="I141" s="5"/>
      <c r="J141" s="5"/>
      <c r="K141" s="5"/>
      <c r="L141" s="5"/>
      <c r="M141" s="5"/>
      <c r="N141" s="5"/>
      <c r="O141" s="5"/>
      <c r="P141" s="5"/>
    </row>
    <row r="142" spans="1:16" s="1" customFormat="1" x14ac:dyDescent="0.2">
      <c r="A142" s="1" t="s">
        <v>211</v>
      </c>
      <c r="B142" s="1" t="s">
        <v>210</v>
      </c>
      <c r="C142" s="5">
        <f>SUM(C144:C177)</f>
        <v>31920</v>
      </c>
      <c r="D142" s="5">
        <f>SUM(D144:D177)</f>
        <v>3460</v>
      </c>
      <c r="E142" s="12">
        <f>SUM(E144:E177)</f>
        <v>34940</v>
      </c>
      <c r="F142" s="12">
        <f>SUM(F144:F177)</f>
        <v>3460</v>
      </c>
      <c r="G142" s="5">
        <f t="shared" ref="G142:P142" si="25">SUM(G144:G177)</f>
        <v>36680</v>
      </c>
      <c r="H142" s="5">
        <f t="shared" si="25"/>
        <v>2460</v>
      </c>
      <c r="I142" s="5">
        <f t="shared" si="25"/>
        <v>82890</v>
      </c>
      <c r="J142" s="5">
        <f t="shared" si="25"/>
        <v>2760</v>
      </c>
      <c r="K142" s="5">
        <f t="shared" si="25"/>
        <v>82280</v>
      </c>
      <c r="L142" s="5">
        <f t="shared" si="25"/>
        <v>3260</v>
      </c>
      <c r="M142" s="5">
        <f t="shared" si="25"/>
        <v>82780</v>
      </c>
      <c r="N142" s="5">
        <f t="shared" si="25"/>
        <v>3760</v>
      </c>
      <c r="O142" s="5">
        <f t="shared" si="25"/>
        <v>82780</v>
      </c>
      <c r="P142" s="5">
        <f t="shared" si="25"/>
        <v>3760</v>
      </c>
    </row>
    <row r="144" spans="1:16" x14ac:dyDescent="0.2">
      <c r="A144" t="s">
        <v>212</v>
      </c>
      <c r="B144" t="s">
        <v>15</v>
      </c>
      <c r="C144" s="3">
        <v>1520</v>
      </c>
      <c r="D144" s="3">
        <v>0</v>
      </c>
      <c r="E144" s="11">
        <v>1520</v>
      </c>
      <c r="F144" s="11">
        <v>0</v>
      </c>
      <c r="G144" s="3">
        <v>1550</v>
      </c>
      <c r="H144" s="3">
        <v>0</v>
      </c>
      <c r="I144" s="3">
        <v>1550</v>
      </c>
      <c r="J144" s="3">
        <v>0</v>
      </c>
      <c r="K144" s="3">
        <v>1550</v>
      </c>
      <c r="L144" s="3">
        <v>0</v>
      </c>
      <c r="M144" s="3">
        <v>1550</v>
      </c>
      <c r="N144" s="3">
        <v>0</v>
      </c>
      <c r="O144" s="3">
        <v>1550</v>
      </c>
      <c r="P144" s="3">
        <v>0</v>
      </c>
    </row>
    <row r="145" spans="1:16" x14ac:dyDescent="0.2">
      <c r="A145" t="s">
        <v>213</v>
      </c>
      <c r="B145" t="s">
        <v>214</v>
      </c>
      <c r="C145" s="3">
        <v>0</v>
      </c>
      <c r="D145" s="3">
        <v>0</v>
      </c>
      <c r="E145" s="11">
        <v>2100</v>
      </c>
      <c r="F145" s="11">
        <v>0</v>
      </c>
      <c r="G145" s="3">
        <v>2500</v>
      </c>
      <c r="H145" s="3">
        <v>0</v>
      </c>
      <c r="I145" s="3">
        <v>1500</v>
      </c>
      <c r="J145" s="3">
        <v>0</v>
      </c>
      <c r="K145" s="3">
        <v>0</v>
      </c>
      <c r="L145" s="3">
        <v>0</v>
      </c>
      <c r="M145" s="3">
        <v>0</v>
      </c>
      <c r="N145" s="3">
        <v>0</v>
      </c>
      <c r="O145" s="3">
        <v>0</v>
      </c>
      <c r="P145" s="3">
        <v>0</v>
      </c>
    </row>
    <row r="146" spans="1:16" x14ac:dyDescent="0.2">
      <c r="A146" t="s">
        <v>215</v>
      </c>
      <c r="B146" t="s">
        <v>216</v>
      </c>
      <c r="C146" s="3">
        <v>4900</v>
      </c>
      <c r="D146" s="3">
        <v>0</v>
      </c>
      <c r="E146" s="11">
        <v>4900</v>
      </c>
      <c r="F146" s="11">
        <v>0</v>
      </c>
      <c r="G146" s="3">
        <v>6000</v>
      </c>
      <c r="H146" s="3">
        <v>0</v>
      </c>
      <c r="I146" s="3">
        <v>6000</v>
      </c>
      <c r="J146" s="3">
        <v>0</v>
      </c>
      <c r="K146" s="3">
        <v>7000</v>
      </c>
      <c r="L146" s="3">
        <v>0</v>
      </c>
      <c r="M146" s="3">
        <v>7000</v>
      </c>
      <c r="N146" s="3">
        <v>0</v>
      </c>
      <c r="O146" s="3">
        <v>7000</v>
      </c>
      <c r="P146" s="3">
        <v>0</v>
      </c>
    </row>
    <row r="147" spans="1:16" x14ac:dyDescent="0.2">
      <c r="A147" t="s">
        <v>217</v>
      </c>
      <c r="B147" t="s">
        <v>218</v>
      </c>
      <c r="C147" s="3">
        <v>0</v>
      </c>
      <c r="D147" s="3">
        <v>0</v>
      </c>
      <c r="E147" s="11">
        <v>0</v>
      </c>
      <c r="F147" s="11">
        <v>0</v>
      </c>
      <c r="G147" s="3">
        <v>0</v>
      </c>
      <c r="H147" s="3">
        <v>0</v>
      </c>
      <c r="I147" s="3">
        <v>0</v>
      </c>
      <c r="J147" s="3">
        <v>0</v>
      </c>
      <c r="K147" s="3">
        <v>0</v>
      </c>
      <c r="L147" s="3">
        <v>0</v>
      </c>
      <c r="M147" s="3">
        <v>0</v>
      </c>
      <c r="N147" s="3">
        <v>0</v>
      </c>
      <c r="O147" s="3">
        <v>0</v>
      </c>
      <c r="P147" s="3">
        <v>0</v>
      </c>
    </row>
    <row r="148" spans="1:16" x14ac:dyDescent="0.2">
      <c r="A148" t="s">
        <v>219</v>
      </c>
      <c r="B148" t="s">
        <v>21</v>
      </c>
      <c r="C148" s="3">
        <v>410</v>
      </c>
      <c r="D148" s="3">
        <v>0</v>
      </c>
      <c r="E148" s="11">
        <v>500</v>
      </c>
      <c r="F148" s="11">
        <v>0</v>
      </c>
      <c r="G148" s="3">
        <v>640</v>
      </c>
      <c r="H148" s="3">
        <v>0</v>
      </c>
      <c r="I148" s="3">
        <v>580</v>
      </c>
      <c r="J148" s="3">
        <v>0</v>
      </c>
      <c r="K148" s="3">
        <v>490</v>
      </c>
      <c r="L148" s="3">
        <v>0</v>
      </c>
      <c r="M148" s="3">
        <v>490</v>
      </c>
      <c r="N148" s="3">
        <v>0</v>
      </c>
      <c r="O148" s="3">
        <v>490</v>
      </c>
      <c r="P148" s="3">
        <v>0</v>
      </c>
    </row>
    <row r="149" spans="1:16" x14ac:dyDescent="0.2">
      <c r="A149" t="s">
        <v>220</v>
      </c>
      <c r="B149" t="s">
        <v>55</v>
      </c>
      <c r="C149" s="3">
        <v>0</v>
      </c>
      <c r="D149" s="3">
        <v>0</v>
      </c>
      <c r="E149" s="11">
        <v>0</v>
      </c>
      <c r="F149" s="11">
        <v>0</v>
      </c>
      <c r="G149" s="3">
        <v>0</v>
      </c>
      <c r="H149" s="3">
        <v>0</v>
      </c>
      <c r="I149" s="3">
        <v>0</v>
      </c>
      <c r="J149" s="3">
        <v>0</v>
      </c>
      <c r="K149" s="3">
        <v>0</v>
      </c>
      <c r="L149" s="3">
        <v>0</v>
      </c>
      <c r="M149" s="3">
        <v>0</v>
      </c>
      <c r="N149" s="3">
        <v>0</v>
      </c>
      <c r="O149" s="3">
        <v>0</v>
      </c>
      <c r="P149" s="3">
        <v>0</v>
      </c>
    </row>
    <row r="150" spans="1:16" x14ac:dyDescent="0.2">
      <c r="A150" t="s">
        <v>221</v>
      </c>
      <c r="B150" t="s">
        <v>57</v>
      </c>
      <c r="C150" s="3">
        <v>60</v>
      </c>
      <c r="D150" s="3">
        <v>0</v>
      </c>
      <c r="E150" s="11">
        <v>60</v>
      </c>
      <c r="F150" s="11">
        <v>0</v>
      </c>
      <c r="G150" s="3">
        <v>80</v>
      </c>
      <c r="H150" s="3">
        <v>0</v>
      </c>
      <c r="I150" s="3">
        <v>70</v>
      </c>
      <c r="J150" s="3">
        <v>0</v>
      </c>
      <c r="K150" s="3">
        <v>60</v>
      </c>
      <c r="L150" s="3">
        <v>0</v>
      </c>
      <c r="M150" s="3">
        <v>60</v>
      </c>
      <c r="N150" s="3">
        <v>0</v>
      </c>
      <c r="O150" s="3">
        <v>60</v>
      </c>
      <c r="P150" s="3">
        <v>0</v>
      </c>
    </row>
    <row r="151" spans="1:16" x14ac:dyDescent="0.2">
      <c r="A151" t="s">
        <v>222</v>
      </c>
      <c r="B151" t="s">
        <v>25</v>
      </c>
      <c r="C151" s="3">
        <v>160</v>
      </c>
      <c r="D151" s="3">
        <v>0</v>
      </c>
      <c r="E151" s="11">
        <v>150</v>
      </c>
      <c r="F151" s="11">
        <v>0</v>
      </c>
      <c r="G151" s="3">
        <v>170</v>
      </c>
      <c r="H151" s="3">
        <v>0</v>
      </c>
      <c r="I151" s="3">
        <v>160</v>
      </c>
      <c r="J151" s="3">
        <v>0</v>
      </c>
      <c r="K151" s="3">
        <v>150</v>
      </c>
      <c r="L151" s="3">
        <v>0</v>
      </c>
      <c r="M151" s="3">
        <v>150</v>
      </c>
      <c r="N151" s="3">
        <v>0</v>
      </c>
      <c r="O151" s="3">
        <v>150</v>
      </c>
      <c r="P151" s="3">
        <v>0</v>
      </c>
    </row>
    <row r="152" spans="1:16" x14ac:dyDescent="0.2">
      <c r="A152" t="s">
        <v>223</v>
      </c>
      <c r="B152" t="s">
        <v>60</v>
      </c>
      <c r="C152" s="3">
        <v>30</v>
      </c>
      <c r="D152" s="3">
        <v>0</v>
      </c>
      <c r="E152" s="11">
        <v>30</v>
      </c>
      <c r="F152" s="11">
        <v>0</v>
      </c>
      <c r="G152" s="3">
        <v>40</v>
      </c>
      <c r="H152" s="3">
        <v>0</v>
      </c>
      <c r="I152" s="3">
        <v>30</v>
      </c>
      <c r="J152" s="3">
        <v>0</v>
      </c>
      <c r="K152" s="3">
        <v>30</v>
      </c>
      <c r="L152" s="3">
        <v>0</v>
      </c>
      <c r="M152" s="3">
        <v>30</v>
      </c>
      <c r="N152" s="3">
        <v>0</v>
      </c>
      <c r="O152" s="3">
        <v>30</v>
      </c>
      <c r="P152" s="3">
        <v>0</v>
      </c>
    </row>
    <row r="153" spans="1:16" x14ac:dyDescent="0.2">
      <c r="A153" t="s">
        <v>224</v>
      </c>
      <c r="B153" t="s">
        <v>29</v>
      </c>
      <c r="C153" s="3">
        <v>0</v>
      </c>
      <c r="D153" s="3">
        <v>0</v>
      </c>
      <c r="E153" s="11">
        <v>0</v>
      </c>
      <c r="F153" s="11">
        <v>0</v>
      </c>
      <c r="G153" s="3">
        <v>0</v>
      </c>
      <c r="H153" s="3">
        <v>0</v>
      </c>
      <c r="I153" s="3">
        <v>0</v>
      </c>
      <c r="J153" s="3">
        <v>0</v>
      </c>
      <c r="K153" s="3">
        <v>0</v>
      </c>
      <c r="L153" s="3">
        <v>0</v>
      </c>
      <c r="M153" s="3">
        <v>0</v>
      </c>
      <c r="N153" s="3">
        <v>0</v>
      </c>
      <c r="O153" s="3">
        <v>0</v>
      </c>
      <c r="P153" s="3">
        <v>0</v>
      </c>
    </row>
    <row r="154" spans="1:16" x14ac:dyDescent="0.2">
      <c r="A154" t="s">
        <v>225</v>
      </c>
      <c r="B154" t="s">
        <v>226</v>
      </c>
      <c r="C154" s="3">
        <v>800</v>
      </c>
      <c r="D154" s="3">
        <v>0</v>
      </c>
      <c r="E154" s="11">
        <v>800</v>
      </c>
      <c r="F154" s="11">
        <v>0</v>
      </c>
      <c r="G154" s="3">
        <v>800</v>
      </c>
      <c r="H154" s="3">
        <v>0</v>
      </c>
      <c r="I154" s="3">
        <v>800</v>
      </c>
      <c r="J154" s="3">
        <v>0</v>
      </c>
      <c r="K154" s="3">
        <v>800</v>
      </c>
      <c r="L154" s="3">
        <v>0</v>
      </c>
      <c r="M154" s="3">
        <v>800</v>
      </c>
      <c r="N154" s="3">
        <v>0</v>
      </c>
      <c r="O154" s="3">
        <v>800</v>
      </c>
      <c r="P154" s="3">
        <v>0</v>
      </c>
    </row>
    <row r="155" spans="1:16" x14ac:dyDescent="0.2">
      <c r="A155" t="s">
        <v>227</v>
      </c>
      <c r="B155" t="s">
        <v>228</v>
      </c>
      <c r="C155" s="3">
        <v>0</v>
      </c>
      <c r="D155" s="3">
        <v>0</v>
      </c>
      <c r="E155" s="11">
        <v>0</v>
      </c>
      <c r="F155" s="11">
        <v>0</v>
      </c>
      <c r="G155" s="3">
        <v>0</v>
      </c>
      <c r="H155" s="3">
        <v>0</v>
      </c>
      <c r="I155" s="3">
        <v>0</v>
      </c>
      <c r="J155" s="3">
        <v>0</v>
      </c>
      <c r="K155" s="3">
        <v>0</v>
      </c>
      <c r="L155" s="3">
        <v>0</v>
      </c>
      <c r="M155" s="3">
        <v>0</v>
      </c>
      <c r="N155" s="3">
        <v>0</v>
      </c>
      <c r="O155" s="3">
        <v>0</v>
      </c>
      <c r="P155" s="3">
        <v>0</v>
      </c>
    </row>
    <row r="156" spans="1:16" x14ac:dyDescent="0.2">
      <c r="A156" t="s">
        <v>229</v>
      </c>
      <c r="B156" t="s">
        <v>230</v>
      </c>
      <c r="C156" s="3">
        <v>1000</v>
      </c>
      <c r="D156" s="3">
        <v>0</v>
      </c>
      <c r="E156" s="11">
        <v>1000</v>
      </c>
      <c r="F156" s="11">
        <v>0</v>
      </c>
      <c r="G156" s="3">
        <v>1000</v>
      </c>
      <c r="H156" s="3">
        <v>0</v>
      </c>
      <c r="I156" s="3">
        <v>1000</v>
      </c>
      <c r="J156" s="3">
        <v>0</v>
      </c>
      <c r="K156" s="3">
        <v>1000</v>
      </c>
      <c r="L156" s="3">
        <v>0</v>
      </c>
      <c r="M156" s="3">
        <v>1000</v>
      </c>
      <c r="N156" s="3">
        <v>0</v>
      </c>
      <c r="O156" s="3">
        <v>1000</v>
      </c>
      <c r="P156" s="3">
        <v>0</v>
      </c>
    </row>
    <row r="157" spans="1:16" x14ac:dyDescent="0.2">
      <c r="A157" t="s">
        <v>231</v>
      </c>
      <c r="B157" t="s">
        <v>153</v>
      </c>
      <c r="C157" s="3">
        <v>4900</v>
      </c>
      <c r="D157" s="3">
        <v>0</v>
      </c>
      <c r="E157" s="11">
        <v>4290</v>
      </c>
      <c r="F157" s="11">
        <v>0</v>
      </c>
      <c r="G157" s="3">
        <v>4300</v>
      </c>
      <c r="H157" s="3">
        <v>0</v>
      </c>
      <c r="I157" s="3">
        <v>4300</v>
      </c>
      <c r="J157" s="3">
        <v>0</v>
      </c>
      <c r="K157" s="3">
        <v>4300</v>
      </c>
      <c r="L157" s="3">
        <v>0</v>
      </c>
      <c r="M157" s="3">
        <v>4300</v>
      </c>
      <c r="N157" s="3">
        <v>0</v>
      </c>
      <c r="O157" s="3">
        <v>4300</v>
      </c>
      <c r="P157" s="3">
        <v>0</v>
      </c>
    </row>
    <row r="158" spans="1:16" x14ac:dyDescent="0.2">
      <c r="A158" t="s">
        <v>232</v>
      </c>
      <c r="B158" t="s">
        <v>233</v>
      </c>
      <c r="C158" s="3">
        <v>440</v>
      </c>
      <c r="D158" s="3">
        <v>0</v>
      </c>
      <c r="E158" s="11">
        <v>440</v>
      </c>
      <c r="F158" s="11">
        <v>0</v>
      </c>
      <c r="G158" s="3">
        <v>450</v>
      </c>
      <c r="H158" s="3">
        <v>0</v>
      </c>
      <c r="I158" s="3">
        <v>450</v>
      </c>
      <c r="J158" s="3">
        <v>0</v>
      </c>
      <c r="K158" s="3">
        <v>450</v>
      </c>
      <c r="L158" s="3">
        <v>0</v>
      </c>
      <c r="M158" s="3">
        <v>450</v>
      </c>
      <c r="N158" s="3">
        <v>0</v>
      </c>
      <c r="O158" s="3">
        <v>450</v>
      </c>
      <c r="P158" s="3">
        <v>0</v>
      </c>
    </row>
    <row r="159" spans="1:16" x14ac:dyDescent="0.2">
      <c r="A159" t="s">
        <v>234</v>
      </c>
      <c r="B159" t="s">
        <v>169</v>
      </c>
      <c r="C159" s="3">
        <v>3240</v>
      </c>
      <c r="D159" s="3">
        <v>0</v>
      </c>
      <c r="E159" s="11">
        <v>1500</v>
      </c>
      <c r="F159" s="11">
        <v>0</v>
      </c>
      <c r="G159" s="3">
        <v>1500</v>
      </c>
      <c r="H159" s="3">
        <v>0</v>
      </c>
      <c r="I159" s="3">
        <v>2000</v>
      </c>
      <c r="J159" s="3">
        <v>0</v>
      </c>
      <c r="K159" s="3">
        <v>2000</v>
      </c>
      <c r="L159" s="3">
        <v>0</v>
      </c>
      <c r="M159" s="3">
        <v>2500</v>
      </c>
      <c r="N159" s="3">
        <v>0</v>
      </c>
      <c r="O159" s="3">
        <v>2500</v>
      </c>
      <c r="P159" s="3">
        <v>0</v>
      </c>
    </row>
    <row r="160" spans="1:16" x14ac:dyDescent="0.2">
      <c r="A160" t="s">
        <v>235</v>
      </c>
      <c r="B160" t="s">
        <v>171</v>
      </c>
      <c r="C160" s="3">
        <v>0</v>
      </c>
      <c r="D160" s="3">
        <v>0</v>
      </c>
      <c r="E160" s="11">
        <v>0</v>
      </c>
      <c r="F160" s="11">
        <v>0</v>
      </c>
      <c r="G160" s="3">
        <v>0</v>
      </c>
      <c r="H160" s="3">
        <v>0</v>
      </c>
      <c r="I160" s="3">
        <v>0</v>
      </c>
      <c r="J160" s="3">
        <v>0</v>
      </c>
      <c r="K160" s="3">
        <v>0</v>
      </c>
      <c r="L160" s="3">
        <v>0</v>
      </c>
      <c r="M160" s="3">
        <v>0</v>
      </c>
      <c r="N160" s="3">
        <v>0</v>
      </c>
      <c r="O160" s="3">
        <v>0</v>
      </c>
      <c r="P160" s="3">
        <v>0</v>
      </c>
    </row>
    <row r="161" spans="1:16" x14ac:dyDescent="0.2">
      <c r="A161" t="s">
        <v>236</v>
      </c>
      <c r="B161" t="s">
        <v>237</v>
      </c>
      <c r="C161" s="3">
        <v>1000</v>
      </c>
      <c r="D161" s="3">
        <v>0</v>
      </c>
      <c r="E161" s="11">
        <v>1000</v>
      </c>
      <c r="F161" s="11">
        <v>0</v>
      </c>
      <c r="G161" s="3">
        <v>1000</v>
      </c>
      <c r="H161" s="3">
        <v>0</v>
      </c>
      <c r="I161" s="3">
        <v>1000</v>
      </c>
      <c r="J161" s="3">
        <v>0</v>
      </c>
      <c r="K161" s="3">
        <v>1000</v>
      </c>
      <c r="L161" s="3">
        <v>0</v>
      </c>
      <c r="M161" s="3">
        <v>1000</v>
      </c>
      <c r="N161" s="3">
        <v>0</v>
      </c>
      <c r="O161" s="3">
        <v>1000</v>
      </c>
      <c r="P161" s="3">
        <v>0</v>
      </c>
    </row>
    <row r="162" spans="1:16" x14ac:dyDescent="0.2">
      <c r="A162" t="s">
        <v>238</v>
      </c>
      <c r="B162" t="s">
        <v>239</v>
      </c>
      <c r="C162" s="3">
        <v>0</v>
      </c>
      <c r="D162" s="3">
        <v>0</v>
      </c>
      <c r="E162" s="11">
        <v>0</v>
      </c>
      <c r="F162" s="11">
        <v>0</v>
      </c>
      <c r="G162" s="3">
        <v>0</v>
      </c>
      <c r="H162" s="3">
        <v>0</v>
      </c>
      <c r="I162" s="3">
        <v>0</v>
      </c>
      <c r="J162" s="3">
        <v>0</v>
      </c>
      <c r="K162" s="3">
        <v>0</v>
      </c>
      <c r="L162" s="3">
        <v>0</v>
      </c>
      <c r="M162" s="3">
        <v>0</v>
      </c>
      <c r="N162" s="3">
        <v>0</v>
      </c>
      <c r="O162" s="3">
        <v>0</v>
      </c>
      <c r="P162" s="3">
        <v>0</v>
      </c>
    </row>
    <row r="163" spans="1:16" x14ac:dyDescent="0.2">
      <c r="A163" t="s">
        <v>240</v>
      </c>
      <c r="B163" t="s">
        <v>241</v>
      </c>
      <c r="C163" s="3">
        <v>0</v>
      </c>
      <c r="D163" s="3">
        <v>0</v>
      </c>
      <c r="E163" s="11">
        <v>0</v>
      </c>
      <c r="F163" s="11">
        <v>0</v>
      </c>
      <c r="G163" s="3">
        <v>0</v>
      </c>
      <c r="H163" s="3">
        <v>0</v>
      </c>
      <c r="I163" s="3">
        <v>0</v>
      </c>
      <c r="J163" s="3">
        <v>0</v>
      </c>
      <c r="K163" s="3">
        <v>0</v>
      </c>
      <c r="L163" s="3">
        <v>0</v>
      </c>
      <c r="M163" s="3">
        <v>0</v>
      </c>
      <c r="N163" s="3">
        <v>0</v>
      </c>
      <c r="O163" s="3">
        <v>0</v>
      </c>
      <c r="P163" s="3">
        <v>0</v>
      </c>
    </row>
    <row r="164" spans="1:16" x14ac:dyDescent="0.2">
      <c r="A164" t="s">
        <v>242</v>
      </c>
      <c r="B164" t="s">
        <v>96</v>
      </c>
      <c r="C164" s="3">
        <v>0</v>
      </c>
      <c r="D164" s="3">
        <v>0</v>
      </c>
      <c r="E164" s="11">
        <v>0</v>
      </c>
      <c r="F164" s="11">
        <v>0</v>
      </c>
      <c r="G164" s="3">
        <v>0</v>
      </c>
      <c r="H164" s="3">
        <v>0</v>
      </c>
      <c r="I164" s="3">
        <v>0</v>
      </c>
      <c r="J164" s="3">
        <v>0</v>
      </c>
      <c r="K164" s="3">
        <v>0</v>
      </c>
      <c r="L164" s="3">
        <v>0</v>
      </c>
      <c r="M164" s="3">
        <v>0</v>
      </c>
      <c r="N164" s="3">
        <v>0</v>
      </c>
      <c r="O164" s="3">
        <v>0</v>
      </c>
      <c r="P164" s="3">
        <v>0</v>
      </c>
    </row>
    <row r="165" spans="1:16" x14ac:dyDescent="0.2">
      <c r="A165" t="s">
        <v>243</v>
      </c>
      <c r="B165" t="s">
        <v>244</v>
      </c>
      <c r="C165" s="3">
        <v>8050</v>
      </c>
      <c r="D165" s="3">
        <v>0</v>
      </c>
      <c r="E165" s="11">
        <v>8800</v>
      </c>
      <c r="F165" s="11">
        <v>0</v>
      </c>
      <c r="G165" s="3">
        <v>8800</v>
      </c>
      <c r="H165" s="3">
        <v>0</v>
      </c>
      <c r="I165" s="3">
        <v>8800</v>
      </c>
      <c r="J165" s="3">
        <v>0</v>
      </c>
      <c r="K165" s="3">
        <v>8800</v>
      </c>
      <c r="L165" s="3">
        <v>0</v>
      </c>
      <c r="M165" s="3">
        <v>8800</v>
      </c>
      <c r="N165" s="3">
        <v>0</v>
      </c>
      <c r="O165" s="3">
        <v>8800</v>
      </c>
      <c r="P165" s="3">
        <v>0</v>
      </c>
    </row>
    <row r="166" spans="1:16" x14ac:dyDescent="0.2">
      <c r="B166" t="s">
        <v>244</v>
      </c>
      <c r="C166" s="3">
        <v>0</v>
      </c>
      <c r="D166" s="3">
        <v>0</v>
      </c>
      <c r="E166" s="11">
        <v>0</v>
      </c>
      <c r="F166" s="11">
        <v>0</v>
      </c>
      <c r="G166" s="3">
        <v>0</v>
      </c>
      <c r="H166" s="3">
        <v>0</v>
      </c>
      <c r="I166" s="3">
        <v>46800</v>
      </c>
      <c r="J166" s="3">
        <v>0</v>
      </c>
      <c r="K166" s="3">
        <v>46800</v>
      </c>
      <c r="L166" s="3">
        <v>0</v>
      </c>
      <c r="M166" s="3">
        <v>46800</v>
      </c>
      <c r="N166" s="3">
        <v>0</v>
      </c>
      <c r="O166" s="3">
        <v>46800</v>
      </c>
      <c r="P166" s="3">
        <v>0</v>
      </c>
    </row>
    <row r="167" spans="1:16" x14ac:dyDescent="0.2">
      <c r="A167" t="s">
        <v>245</v>
      </c>
      <c r="B167" t="s">
        <v>246</v>
      </c>
      <c r="C167" s="3">
        <v>5410</v>
      </c>
      <c r="D167" s="3">
        <v>0</v>
      </c>
      <c r="E167" s="11">
        <v>7850</v>
      </c>
      <c r="F167" s="11">
        <v>0</v>
      </c>
      <c r="G167" s="3">
        <v>7850</v>
      </c>
      <c r="H167" s="3">
        <v>0</v>
      </c>
      <c r="I167" s="3">
        <v>7850</v>
      </c>
      <c r="J167" s="3">
        <v>0</v>
      </c>
      <c r="K167" s="3">
        <v>7850</v>
      </c>
      <c r="L167" s="3">
        <v>0</v>
      </c>
      <c r="M167" s="3">
        <v>7850</v>
      </c>
      <c r="N167" s="3">
        <v>0</v>
      </c>
      <c r="O167" s="3">
        <v>7850</v>
      </c>
      <c r="P167" s="3">
        <v>0</v>
      </c>
    </row>
    <row r="168" spans="1:16" x14ac:dyDescent="0.2">
      <c r="A168" t="s">
        <v>247</v>
      </c>
      <c r="B168" t="s">
        <v>248</v>
      </c>
      <c r="C168" s="3">
        <v>0</v>
      </c>
      <c r="D168" s="3">
        <v>0</v>
      </c>
      <c r="E168" s="11">
        <v>0</v>
      </c>
      <c r="F168" s="11">
        <v>0</v>
      </c>
      <c r="G168" s="3">
        <v>0</v>
      </c>
      <c r="H168" s="3">
        <v>0</v>
      </c>
      <c r="I168" s="3">
        <v>0</v>
      </c>
      <c r="J168" s="3">
        <v>0</v>
      </c>
      <c r="K168" s="3">
        <v>0</v>
      </c>
      <c r="L168" s="3">
        <v>0</v>
      </c>
      <c r="M168" s="3">
        <v>0</v>
      </c>
      <c r="N168" s="3">
        <v>0</v>
      </c>
      <c r="O168" s="3">
        <v>0</v>
      </c>
      <c r="P168" s="3">
        <v>0</v>
      </c>
    </row>
    <row r="169" spans="1:16" x14ac:dyDescent="0.2">
      <c r="A169" t="s">
        <v>249</v>
      </c>
      <c r="B169" t="s">
        <v>250</v>
      </c>
      <c r="C169" s="3">
        <v>0</v>
      </c>
      <c r="D169" s="3">
        <v>0</v>
      </c>
      <c r="E169" s="11">
        <v>0</v>
      </c>
      <c r="F169" s="11">
        <v>0</v>
      </c>
      <c r="G169" s="3">
        <v>0</v>
      </c>
      <c r="H169" s="3">
        <v>0</v>
      </c>
      <c r="I169" s="3">
        <v>0</v>
      </c>
      <c r="J169" s="3">
        <v>0</v>
      </c>
      <c r="K169" s="3">
        <v>0</v>
      </c>
      <c r="L169" s="3">
        <v>0</v>
      </c>
      <c r="M169" s="3">
        <v>0</v>
      </c>
      <c r="N169" s="3">
        <v>0</v>
      </c>
      <c r="O169" s="3">
        <v>0</v>
      </c>
      <c r="P169" s="3">
        <v>0</v>
      </c>
    </row>
    <row r="170" spans="1:16" x14ac:dyDescent="0.2">
      <c r="A170" t="s">
        <v>251</v>
      </c>
      <c r="B170" t="s">
        <v>252</v>
      </c>
      <c r="C170" s="3">
        <v>0</v>
      </c>
      <c r="D170" s="3">
        <v>0</v>
      </c>
      <c r="E170" s="11">
        <v>0</v>
      </c>
      <c r="F170" s="11">
        <v>0</v>
      </c>
      <c r="G170" s="3">
        <v>0</v>
      </c>
      <c r="H170" s="3">
        <v>0</v>
      </c>
      <c r="I170" s="3">
        <v>0</v>
      </c>
      <c r="J170" s="3">
        <v>0</v>
      </c>
      <c r="K170" s="3">
        <v>0</v>
      </c>
      <c r="L170" s="3">
        <v>0</v>
      </c>
      <c r="M170" s="3">
        <v>0</v>
      </c>
      <c r="N170" s="3">
        <v>0</v>
      </c>
      <c r="O170" s="3">
        <v>0</v>
      </c>
      <c r="P170" s="3">
        <v>0</v>
      </c>
    </row>
    <row r="171" spans="1:16" x14ac:dyDescent="0.2">
      <c r="A171" t="s">
        <v>253</v>
      </c>
      <c r="B171" t="s">
        <v>254</v>
      </c>
      <c r="C171" s="3">
        <v>0</v>
      </c>
      <c r="D171" s="3">
        <v>0</v>
      </c>
      <c r="E171" s="11">
        <v>0</v>
      </c>
      <c r="F171" s="11">
        <v>0</v>
      </c>
      <c r="G171" s="3">
        <v>0</v>
      </c>
      <c r="H171" s="3">
        <v>0</v>
      </c>
      <c r="I171" s="3">
        <v>0</v>
      </c>
      <c r="J171" s="3">
        <v>0</v>
      </c>
      <c r="K171" s="3">
        <v>0</v>
      </c>
      <c r="L171" s="3">
        <v>0</v>
      </c>
      <c r="M171" s="3">
        <v>0</v>
      </c>
      <c r="N171" s="3">
        <v>0</v>
      </c>
      <c r="O171" s="3">
        <v>0</v>
      </c>
      <c r="P171" s="3">
        <v>0</v>
      </c>
    </row>
    <row r="172" spans="1:16" x14ac:dyDescent="0.2">
      <c r="A172" t="s">
        <v>255</v>
      </c>
      <c r="B172" t="s">
        <v>256</v>
      </c>
      <c r="C172" s="3">
        <v>0</v>
      </c>
      <c r="D172" s="3">
        <v>1000</v>
      </c>
      <c r="E172" s="11">
        <v>0</v>
      </c>
      <c r="F172" s="11">
        <v>1000</v>
      </c>
      <c r="G172" s="3">
        <v>0</v>
      </c>
      <c r="H172" s="3">
        <v>0</v>
      </c>
      <c r="I172" s="3">
        <v>0</v>
      </c>
      <c r="J172" s="3">
        <v>1000</v>
      </c>
      <c r="K172" s="3">
        <v>0</v>
      </c>
      <c r="L172" s="3">
        <v>1500</v>
      </c>
      <c r="M172" s="3">
        <v>0</v>
      </c>
      <c r="N172" s="3">
        <v>2000</v>
      </c>
      <c r="O172" s="3">
        <v>0</v>
      </c>
      <c r="P172" s="3">
        <v>2000</v>
      </c>
    </row>
    <row r="173" spans="1:16" x14ac:dyDescent="0.2">
      <c r="A173" t="s">
        <v>257</v>
      </c>
      <c r="B173" t="s">
        <v>258</v>
      </c>
      <c r="C173" s="3">
        <v>0</v>
      </c>
      <c r="D173" s="3">
        <v>0</v>
      </c>
      <c r="E173" s="11">
        <v>0</v>
      </c>
      <c r="F173" s="11">
        <v>0</v>
      </c>
      <c r="G173" s="3">
        <v>0</v>
      </c>
      <c r="H173" s="3">
        <v>0</v>
      </c>
      <c r="I173" s="3">
        <v>0</v>
      </c>
      <c r="J173" s="3">
        <v>0</v>
      </c>
      <c r="K173" s="3">
        <v>0</v>
      </c>
      <c r="L173" s="3">
        <v>0</v>
      </c>
      <c r="M173" s="3">
        <v>0</v>
      </c>
      <c r="N173" s="3">
        <v>0</v>
      </c>
      <c r="O173" s="3">
        <v>0</v>
      </c>
      <c r="P173" s="3">
        <v>0</v>
      </c>
    </row>
    <row r="174" spans="1:16" x14ac:dyDescent="0.2">
      <c r="A174" t="s">
        <v>259</v>
      </c>
      <c r="B174" t="s">
        <v>260</v>
      </c>
      <c r="C174" s="3">
        <v>0</v>
      </c>
      <c r="D174" s="3">
        <v>0</v>
      </c>
      <c r="E174" s="11">
        <v>0</v>
      </c>
      <c r="F174" s="11">
        <v>0</v>
      </c>
      <c r="G174" s="3">
        <v>0</v>
      </c>
      <c r="H174" s="3">
        <v>0</v>
      </c>
      <c r="I174" s="3">
        <v>0</v>
      </c>
      <c r="J174" s="3">
        <v>0</v>
      </c>
      <c r="K174" s="3">
        <v>0</v>
      </c>
      <c r="L174" s="3">
        <v>0</v>
      </c>
      <c r="M174" s="3">
        <v>0</v>
      </c>
      <c r="N174" s="3">
        <v>0</v>
      </c>
      <c r="O174" s="3">
        <v>0</v>
      </c>
      <c r="P174" s="3">
        <v>0</v>
      </c>
    </row>
    <row r="175" spans="1:16" x14ac:dyDescent="0.2">
      <c r="A175" t="s">
        <v>261</v>
      </c>
      <c r="B175" t="s">
        <v>262</v>
      </c>
      <c r="C175" s="3">
        <v>0</v>
      </c>
      <c r="D175" s="3">
        <v>1700</v>
      </c>
      <c r="E175" s="11">
        <v>0</v>
      </c>
      <c r="F175" s="11">
        <v>1700</v>
      </c>
      <c r="G175" s="3">
        <v>0</v>
      </c>
      <c r="H175" s="3">
        <v>1700</v>
      </c>
      <c r="I175" s="3">
        <v>0</v>
      </c>
      <c r="J175" s="3">
        <v>1000</v>
      </c>
      <c r="K175" s="3">
        <v>0</v>
      </c>
      <c r="L175" s="3">
        <v>1000</v>
      </c>
      <c r="M175" s="3">
        <v>0</v>
      </c>
      <c r="N175" s="3">
        <v>1000</v>
      </c>
      <c r="O175" s="3">
        <v>0</v>
      </c>
      <c r="P175" s="3">
        <v>1000</v>
      </c>
    </row>
    <row r="176" spans="1:16" x14ac:dyDescent="0.2">
      <c r="A176" t="s">
        <v>263</v>
      </c>
      <c r="B176" t="s">
        <v>264</v>
      </c>
      <c r="C176" s="3">
        <v>0</v>
      </c>
      <c r="D176" s="3">
        <v>210</v>
      </c>
      <c r="E176" s="11">
        <v>0</v>
      </c>
      <c r="F176" s="11">
        <v>210</v>
      </c>
      <c r="G176" s="3">
        <v>0</v>
      </c>
      <c r="H176" s="3">
        <v>210</v>
      </c>
      <c r="I176" s="3">
        <v>0</v>
      </c>
      <c r="J176" s="3">
        <v>210</v>
      </c>
      <c r="K176" s="3">
        <v>0</v>
      </c>
      <c r="L176" s="3">
        <v>210</v>
      </c>
      <c r="M176" s="3">
        <v>0</v>
      </c>
      <c r="N176" s="3">
        <v>210</v>
      </c>
      <c r="O176" s="3">
        <v>0</v>
      </c>
      <c r="P176" s="3">
        <v>210</v>
      </c>
    </row>
    <row r="177" spans="1:16" x14ac:dyDescent="0.2">
      <c r="A177" t="s">
        <v>265</v>
      </c>
      <c r="B177" t="s">
        <v>266</v>
      </c>
      <c r="C177" s="3">
        <v>0</v>
      </c>
      <c r="D177" s="3">
        <v>550</v>
      </c>
      <c r="E177" s="11">
        <v>0</v>
      </c>
      <c r="F177" s="11">
        <v>550</v>
      </c>
      <c r="G177" s="3">
        <v>0</v>
      </c>
      <c r="H177" s="3">
        <v>550</v>
      </c>
      <c r="I177" s="3">
        <v>0</v>
      </c>
      <c r="J177" s="3">
        <v>550</v>
      </c>
      <c r="K177" s="3">
        <v>0</v>
      </c>
      <c r="L177" s="3">
        <v>550</v>
      </c>
      <c r="M177" s="3">
        <v>0</v>
      </c>
      <c r="N177" s="3">
        <v>550</v>
      </c>
      <c r="O177" s="3">
        <v>0</v>
      </c>
      <c r="P177" s="3">
        <v>550</v>
      </c>
    </row>
    <row r="179" spans="1:16" s="1" customFormat="1" x14ac:dyDescent="0.2">
      <c r="A179" s="1" t="s">
        <v>267</v>
      </c>
      <c r="B179" s="1" t="s">
        <v>268</v>
      </c>
      <c r="C179" s="5">
        <f>C182+C202+C233</f>
        <v>32750</v>
      </c>
      <c r="D179" s="5">
        <f>D182+D202+D233</f>
        <v>5200</v>
      </c>
      <c r="E179" s="12">
        <f>E182+E202+E233</f>
        <v>34010</v>
      </c>
      <c r="F179" s="12">
        <f>F182+F202+F233</f>
        <v>5200</v>
      </c>
      <c r="G179" s="5">
        <f t="shared" ref="G179:P179" si="26">G182+G202+G233</f>
        <v>34670</v>
      </c>
      <c r="H179" s="5">
        <f t="shared" si="26"/>
        <v>5200</v>
      </c>
      <c r="I179" s="5">
        <f t="shared" si="26"/>
        <v>36410</v>
      </c>
      <c r="J179" s="5">
        <f t="shared" si="26"/>
        <v>5200</v>
      </c>
      <c r="K179" s="5">
        <f t="shared" si="26"/>
        <v>37850</v>
      </c>
      <c r="L179" s="5">
        <f t="shared" si="26"/>
        <v>5200</v>
      </c>
      <c r="M179" s="5">
        <f t="shared" si="26"/>
        <v>37880</v>
      </c>
      <c r="N179" s="5">
        <f t="shared" si="26"/>
        <v>5200</v>
      </c>
      <c r="O179" s="5">
        <f t="shared" si="26"/>
        <v>38430</v>
      </c>
      <c r="P179" s="5">
        <f t="shared" si="26"/>
        <v>5200</v>
      </c>
    </row>
    <row r="180" spans="1:16" s="1" customFormat="1" x14ac:dyDescent="0.2">
      <c r="C180" s="5"/>
      <c r="D180" s="6">
        <f>C179-D179</f>
        <v>27550</v>
      </c>
      <c r="E180" s="12"/>
      <c r="F180" s="13">
        <f>E179-F179</f>
        <v>28810</v>
      </c>
      <c r="G180" s="5"/>
      <c r="H180" s="6">
        <f>G179-H179</f>
        <v>29470</v>
      </c>
      <c r="I180" s="5"/>
      <c r="J180" s="6">
        <f t="shared" ref="J180" si="27">I179-J179</f>
        <v>31210</v>
      </c>
      <c r="K180" s="5"/>
      <c r="L180" s="6">
        <f t="shared" ref="L180" si="28">K179-L179</f>
        <v>32650</v>
      </c>
      <c r="M180" s="5"/>
      <c r="N180" s="6">
        <f t="shared" ref="N180" si="29">M179-N179</f>
        <v>32680</v>
      </c>
      <c r="O180" s="5"/>
      <c r="P180" s="6">
        <f t="shared" ref="P180" si="30">O179-P179</f>
        <v>33230</v>
      </c>
    </row>
    <row r="181" spans="1:16" s="1" customFormat="1" x14ac:dyDescent="0.2">
      <c r="C181" s="5"/>
      <c r="D181" s="5"/>
      <c r="E181" s="12"/>
      <c r="F181" s="12"/>
      <c r="G181" s="5"/>
      <c r="H181" s="5"/>
      <c r="I181" s="5"/>
      <c r="J181" s="5"/>
      <c r="K181" s="5"/>
      <c r="L181" s="5"/>
      <c r="M181" s="5"/>
      <c r="N181" s="5"/>
      <c r="O181" s="5"/>
      <c r="P181" s="5"/>
    </row>
    <row r="182" spans="1:16" s="1" customFormat="1" x14ac:dyDescent="0.2">
      <c r="A182" s="1" t="s">
        <v>269</v>
      </c>
      <c r="B182" s="1" t="s">
        <v>270</v>
      </c>
      <c r="C182" s="5">
        <f>C184</f>
        <v>16230</v>
      </c>
      <c r="D182" s="5">
        <f>D184</f>
        <v>200</v>
      </c>
      <c r="E182" s="12">
        <f>E184</f>
        <v>17630</v>
      </c>
      <c r="F182" s="12">
        <f>F184</f>
        <v>200</v>
      </c>
      <c r="G182" s="5">
        <f t="shared" ref="G182:P182" si="31">G184</f>
        <v>18330</v>
      </c>
      <c r="H182" s="5">
        <f t="shared" si="31"/>
        <v>200</v>
      </c>
      <c r="I182" s="5">
        <f t="shared" si="31"/>
        <v>18830</v>
      </c>
      <c r="J182" s="5">
        <f t="shared" si="31"/>
        <v>200</v>
      </c>
      <c r="K182" s="5">
        <f t="shared" si="31"/>
        <v>19330</v>
      </c>
      <c r="L182" s="5">
        <f t="shared" si="31"/>
        <v>200</v>
      </c>
      <c r="M182" s="5">
        <f t="shared" si="31"/>
        <v>19330</v>
      </c>
      <c r="N182" s="5">
        <f t="shared" si="31"/>
        <v>200</v>
      </c>
      <c r="O182" s="5">
        <f t="shared" si="31"/>
        <v>19330</v>
      </c>
      <c r="P182" s="5">
        <f t="shared" si="31"/>
        <v>200</v>
      </c>
    </row>
    <row r="183" spans="1:16" s="1" customFormat="1" x14ac:dyDescent="0.2">
      <c r="C183" s="5"/>
      <c r="D183" s="5"/>
      <c r="E183" s="12"/>
      <c r="F183" s="12"/>
      <c r="G183" s="5"/>
      <c r="H183" s="5"/>
      <c r="I183" s="5"/>
      <c r="J183" s="5"/>
      <c r="K183" s="5"/>
      <c r="L183" s="5"/>
      <c r="M183" s="5"/>
      <c r="N183" s="5"/>
      <c r="O183" s="5"/>
      <c r="P183" s="5"/>
    </row>
    <row r="184" spans="1:16" s="1" customFormat="1" x14ac:dyDescent="0.2">
      <c r="A184" s="1" t="s">
        <v>271</v>
      </c>
      <c r="B184" s="1" t="s">
        <v>270</v>
      </c>
      <c r="C184" s="5">
        <f>C186</f>
        <v>16230</v>
      </c>
      <c r="D184" s="5">
        <f>D186</f>
        <v>200</v>
      </c>
      <c r="E184" s="12">
        <f>E186</f>
        <v>17630</v>
      </c>
      <c r="F184" s="12">
        <f>F186</f>
        <v>200</v>
      </c>
      <c r="G184" s="5">
        <f t="shared" ref="G184:P184" si="32">G186</f>
        <v>18330</v>
      </c>
      <c r="H184" s="5">
        <f t="shared" si="32"/>
        <v>200</v>
      </c>
      <c r="I184" s="5">
        <f t="shared" si="32"/>
        <v>18830</v>
      </c>
      <c r="J184" s="5">
        <f t="shared" si="32"/>
        <v>200</v>
      </c>
      <c r="K184" s="5">
        <f t="shared" si="32"/>
        <v>19330</v>
      </c>
      <c r="L184" s="5">
        <f t="shared" si="32"/>
        <v>200</v>
      </c>
      <c r="M184" s="5">
        <f t="shared" si="32"/>
        <v>19330</v>
      </c>
      <c r="N184" s="5">
        <f t="shared" si="32"/>
        <v>200</v>
      </c>
      <c r="O184" s="5">
        <f t="shared" si="32"/>
        <v>19330</v>
      </c>
      <c r="P184" s="5">
        <f t="shared" si="32"/>
        <v>200</v>
      </c>
    </row>
    <row r="185" spans="1:16" s="1" customFormat="1" x14ac:dyDescent="0.2">
      <c r="C185" s="5"/>
      <c r="D185" s="5"/>
      <c r="E185" s="12"/>
      <c r="F185" s="12"/>
      <c r="G185" s="5"/>
      <c r="H185" s="5"/>
      <c r="I185" s="5"/>
      <c r="J185" s="5"/>
      <c r="K185" s="5"/>
      <c r="L185" s="5"/>
      <c r="M185" s="5"/>
      <c r="N185" s="5"/>
      <c r="O185" s="5"/>
      <c r="P185" s="5"/>
    </row>
    <row r="186" spans="1:16" s="1" customFormat="1" x14ac:dyDescent="0.2">
      <c r="A186" s="1" t="s">
        <v>272</v>
      </c>
      <c r="B186" s="1" t="s">
        <v>273</v>
      </c>
      <c r="C186" s="5">
        <f>SUM(C188:C200)</f>
        <v>16230</v>
      </c>
      <c r="D186" s="5">
        <f>SUM(D188:D200)</f>
        <v>200</v>
      </c>
      <c r="E186" s="12">
        <f>SUM(E188:E200)</f>
        <v>17630</v>
      </c>
      <c r="F186" s="12">
        <f>SUM(F188:F200)</f>
        <v>200</v>
      </c>
      <c r="G186" s="5">
        <f t="shared" ref="G186:P186" si="33">SUM(G188:G200)</f>
        <v>18330</v>
      </c>
      <c r="H186" s="5">
        <f t="shared" si="33"/>
        <v>200</v>
      </c>
      <c r="I186" s="5">
        <f t="shared" si="33"/>
        <v>18830</v>
      </c>
      <c r="J186" s="5">
        <f t="shared" si="33"/>
        <v>200</v>
      </c>
      <c r="K186" s="5">
        <f t="shared" si="33"/>
        <v>19330</v>
      </c>
      <c r="L186" s="5">
        <f t="shared" si="33"/>
        <v>200</v>
      </c>
      <c r="M186" s="5">
        <f t="shared" si="33"/>
        <v>19330</v>
      </c>
      <c r="N186" s="5">
        <f t="shared" si="33"/>
        <v>200</v>
      </c>
      <c r="O186" s="5">
        <f t="shared" si="33"/>
        <v>19330</v>
      </c>
      <c r="P186" s="5">
        <f t="shared" si="33"/>
        <v>200</v>
      </c>
    </row>
    <row r="188" spans="1:16" x14ac:dyDescent="0.2">
      <c r="A188" t="s">
        <v>274</v>
      </c>
      <c r="B188" t="s">
        <v>15</v>
      </c>
      <c r="C188" s="3">
        <v>200</v>
      </c>
      <c r="D188" s="3">
        <v>0</v>
      </c>
      <c r="E188" s="11">
        <v>200</v>
      </c>
      <c r="F188" s="11">
        <v>0</v>
      </c>
      <c r="G188" s="3">
        <v>200</v>
      </c>
      <c r="H188" s="3">
        <v>0</v>
      </c>
      <c r="I188" s="3">
        <v>200</v>
      </c>
      <c r="J188" s="3">
        <v>0</v>
      </c>
      <c r="K188" s="3">
        <v>200</v>
      </c>
      <c r="L188" s="3">
        <v>0</v>
      </c>
      <c r="M188" s="3">
        <v>200</v>
      </c>
      <c r="N188" s="3">
        <v>0</v>
      </c>
      <c r="O188" s="3">
        <v>200</v>
      </c>
      <c r="P188" s="3">
        <v>0</v>
      </c>
    </row>
    <row r="189" spans="1:16" x14ac:dyDescent="0.2">
      <c r="A189" t="s">
        <v>275</v>
      </c>
      <c r="B189" t="s">
        <v>21</v>
      </c>
      <c r="C189" s="3">
        <v>10</v>
      </c>
      <c r="D189" s="3">
        <v>0</v>
      </c>
      <c r="E189" s="11">
        <v>10</v>
      </c>
      <c r="F189" s="11">
        <v>0</v>
      </c>
      <c r="G189" s="3">
        <v>10</v>
      </c>
      <c r="H189" s="3">
        <v>0</v>
      </c>
      <c r="I189" s="3">
        <v>10</v>
      </c>
      <c r="J189" s="3">
        <v>0</v>
      </c>
      <c r="K189" s="3">
        <v>10</v>
      </c>
      <c r="L189" s="3">
        <v>0</v>
      </c>
      <c r="M189" s="3">
        <v>10</v>
      </c>
      <c r="N189" s="3">
        <v>0</v>
      </c>
      <c r="O189" s="3">
        <v>10</v>
      </c>
      <c r="P189" s="3">
        <v>0</v>
      </c>
    </row>
    <row r="190" spans="1:16" x14ac:dyDescent="0.2">
      <c r="A190" t="s">
        <v>276</v>
      </c>
      <c r="B190" t="s">
        <v>23</v>
      </c>
      <c r="C190" s="3">
        <v>10</v>
      </c>
      <c r="D190" s="3">
        <v>0</v>
      </c>
      <c r="E190" s="11">
        <v>10</v>
      </c>
      <c r="F190" s="11">
        <v>0</v>
      </c>
      <c r="G190" s="3">
        <v>10</v>
      </c>
      <c r="H190" s="3">
        <v>0</v>
      </c>
      <c r="I190" s="3">
        <v>10</v>
      </c>
      <c r="J190" s="3">
        <v>0</v>
      </c>
      <c r="K190" s="3">
        <v>10</v>
      </c>
      <c r="L190" s="3">
        <v>0</v>
      </c>
      <c r="M190" s="3">
        <v>10</v>
      </c>
      <c r="N190" s="3">
        <v>0</v>
      </c>
      <c r="O190" s="3">
        <v>10</v>
      </c>
      <c r="P190" s="3">
        <v>0</v>
      </c>
    </row>
    <row r="191" spans="1:16" x14ac:dyDescent="0.2">
      <c r="A191" t="s">
        <v>277</v>
      </c>
      <c r="B191" t="s">
        <v>25</v>
      </c>
      <c r="C191" s="3">
        <v>10</v>
      </c>
      <c r="D191" s="3">
        <v>0</v>
      </c>
      <c r="E191" s="11">
        <v>10</v>
      </c>
      <c r="F191" s="11">
        <v>0</v>
      </c>
      <c r="G191" s="3">
        <v>10</v>
      </c>
      <c r="H191" s="3">
        <v>0</v>
      </c>
      <c r="I191" s="3">
        <v>10</v>
      </c>
      <c r="J191" s="3">
        <v>0</v>
      </c>
      <c r="K191" s="3">
        <v>10</v>
      </c>
      <c r="L191" s="3">
        <v>0</v>
      </c>
      <c r="M191" s="3">
        <v>10</v>
      </c>
      <c r="N191" s="3">
        <v>0</v>
      </c>
      <c r="O191" s="3">
        <v>10</v>
      </c>
      <c r="P191" s="3">
        <v>0</v>
      </c>
    </row>
    <row r="192" spans="1:16" x14ac:dyDescent="0.2">
      <c r="A192" t="s">
        <v>278</v>
      </c>
      <c r="B192" t="s">
        <v>27</v>
      </c>
      <c r="C192" s="3">
        <v>0</v>
      </c>
      <c r="D192" s="3">
        <v>0</v>
      </c>
      <c r="E192" s="11">
        <v>0</v>
      </c>
      <c r="F192" s="11">
        <v>0</v>
      </c>
      <c r="G192" s="3">
        <v>0</v>
      </c>
      <c r="H192" s="3">
        <v>0</v>
      </c>
      <c r="I192" s="3">
        <v>0</v>
      </c>
      <c r="J192" s="3">
        <v>0</v>
      </c>
      <c r="K192" s="3">
        <v>0</v>
      </c>
      <c r="L192" s="3">
        <v>0</v>
      </c>
      <c r="M192" s="3">
        <v>0</v>
      </c>
      <c r="N192" s="3">
        <v>0</v>
      </c>
      <c r="O192" s="3">
        <v>0</v>
      </c>
      <c r="P192" s="3">
        <v>0</v>
      </c>
    </row>
    <row r="193" spans="1:16" x14ac:dyDescent="0.2">
      <c r="A193" t="s">
        <v>279</v>
      </c>
      <c r="B193" t="s">
        <v>29</v>
      </c>
      <c r="C193" s="3">
        <v>0</v>
      </c>
      <c r="D193" s="3">
        <v>0</v>
      </c>
      <c r="E193" s="11">
        <v>0</v>
      </c>
      <c r="F193" s="11">
        <v>0</v>
      </c>
      <c r="G193" s="3">
        <v>0</v>
      </c>
      <c r="H193" s="3">
        <v>0</v>
      </c>
      <c r="I193" s="3">
        <v>0</v>
      </c>
      <c r="J193" s="3">
        <v>0</v>
      </c>
      <c r="K193" s="3">
        <v>0</v>
      </c>
      <c r="L193" s="3">
        <v>0</v>
      </c>
      <c r="M193" s="3">
        <v>0</v>
      </c>
      <c r="N193" s="3">
        <v>0</v>
      </c>
      <c r="O193" s="3">
        <v>0</v>
      </c>
      <c r="P193" s="3">
        <v>0</v>
      </c>
    </row>
    <row r="194" spans="1:16" x14ac:dyDescent="0.2">
      <c r="A194" t="s">
        <v>280</v>
      </c>
      <c r="B194" t="s">
        <v>70</v>
      </c>
      <c r="C194" s="3">
        <v>0</v>
      </c>
      <c r="D194" s="3">
        <v>0</v>
      </c>
      <c r="E194" s="11">
        <v>0</v>
      </c>
      <c r="F194" s="11">
        <v>0</v>
      </c>
      <c r="G194" s="3">
        <v>0</v>
      </c>
      <c r="H194" s="3">
        <v>0</v>
      </c>
      <c r="I194" s="3">
        <v>0</v>
      </c>
      <c r="J194" s="3">
        <v>0</v>
      </c>
      <c r="K194" s="3">
        <v>0</v>
      </c>
      <c r="L194" s="3">
        <v>0</v>
      </c>
      <c r="M194" s="3">
        <v>0</v>
      </c>
      <c r="N194" s="3">
        <v>0</v>
      </c>
      <c r="O194" s="3">
        <v>0</v>
      </c>
      <c r="P194" s="3">
        <v>0</v>
      </c>
    </row>
    <row r="195" spans="1:16" x14ac:dyDescent="0.2">
      <c r="A195" t="s">
        <v>281</v>
      </c>
      <c r="B195" t="s">
        <v>282</v>
      </c>
      <c r="C195" s="3">
        <v>100</v>
      </c>
      <c r="D195" s="3">
        <v>0</v>
      </c>
      <c r="E195" s="11">
        <v>100</v>
      </c>
      <c r="F195" s="11">
        <v>0</v>
      </c>
      <c r="G195" s="3">
        <v>100</v>
      </c>
      <c r="H195" s="3">
        <v>0</v>
      </c>
      <c r="I195" s="3">
        <v>100</v>
      </c>
      <c r="J195" s="3">
        <v>0</v>
      </c>
      <c r="K195" s="3">
        <v>100</v>
      </c>
      <c r="L195" s="3">
        <v>0</v>
      </c>
      <c r="M195" s="3">
        <v>100</v>
      </c>
      <c r="N195" s="3">
        <v>0</v>
      </c>
      <c r="O195" s="3">
        <v>100</v>
      </c>
      <c r="P195" s="3">
        <v>0</v>
      </c>
    </row>
    <row r="196" spans="1:16" x14ac:dyDescent="0.2">
      <c r="A196" t="s">
        <v>283</v>
      </c>
      <c r="B196" t="s">
        <v>284</v>
      </c>
      <c r="C196" s="3">
        <v>0</v>
      </c>
      <c r="D196" s="3">
        <v>0</v>
      </c>
      <c r="E196" s="11">
        <v>0</v>
      </c>
      <c r="F196" s="11">
        <v>0</v>
      </c>
      <c r="G196" s="3">
        <v>0</v>
      </c>
      <c r="H196" s="3">
        <v>0</v>
      </c>
      <c r="I196" s="3">
        <v>0</v>
      </c>
      <c r="J196" s="3">
        <v>0</v>
      </c>
      <c r="K196" s="3">
        <v>0</v>
      </c>
      <c r="L196" s="3">
        <v>0</v>
      </c>
      <c r="M196" s="3">
        <v>0</v>
      </c>
      <c r="N196" s="3">
        <v>0</v>
      </c>
      <c r="O196" s="3">
        <v>0</v>
      </c>
      <c r="P196" s="3">
        <v>0</v>
      </c>
    </row>
    <row r="197" spans="1:16" x14ac:dyDescent="0.2">
      <c r="A197" t="s">
        <v>285</v>
      </c>
      <c r="B197" t="s">
        <v>286</v>
      </c>
      <c r="C197" s="3">
        <v>0</v>
      </c>
      <c r="D197" s="3">
        <v>0</v>
      </c>
      <c r="E197" s="11">
        <v>0</v>
      </c>
      <c r="F197" s="11">
        <v>0</v>
      </c>
      <c r="G197" s="3">
        <v>0</v>
      </c>
      <c r="H197" s="3">
        <v>0</v>
      </c>
      <c r="I197" s="3">
        <v>0</v>
      </c>
      <c r="J197" s="3">
        <v>0</v>
      </c>
      <c r="K197" s="3">
        <v>0</v>
      </c>
      <c r="L197" s="3">
        <v>0</v>
      </c>
      <c r="M197" s="3">
        <v>0</v>
      </c>
      <c r="N197" s="3">
        <v>0</v>
      </c>
      <c r="O197" s="3">
        <v>0</v>
      </c>
      <c r="P197" s="3">
        <v>0</v>
      </c>
    </row>
    <row r="198" spans="1:16" x14ac:dyDescent="0.2">
      <c r="A198" t="s">
        <v>287</v>
      </c>
      <c r="B198" t="s">
        <v>288</v>
      </c>
      <c r="C198" s="3">
        <v>15900</v>
      </c>
      <c r="D198" s="3">
        <v>0</v>
      </c>
      <c r="E198" s="11">
        <v>17300</v>
      </c>
      <c r="F198" s="11">
        <v>0</v>
      </c>
      <c r="G198" s="3">
        <v>18000</v>
      </c>
      <c r="H198" s="3">
        <v>0</v>
      </c>
      <c r="I198" s="3">
        <v>18500</v>
      </c>
      <c r="J198" s="3">
        <v>0</v>
      </c>
      <c r="K198" s="3">
        <v>19000</v>
      </c>
      <c r="L198" s="3">
        <v>0</v>
      </c>
      <c r="M198" s="3">
        <v>19000</v>
      </c>
      <c r="N198" s="3">
        <v>0</v>
      </c>
      <c r="O198" s="3">
        <v>19000</v>
      </c>
      <c r="P198" s="3">
        <v>0</v>
      </c>
    </row>
    <row r="199" spans="1:16" x14ac:dyDescent="0.2">
      <c r="A199" t="s">
        <v>289</v>
      </c>
      <c r="B199" t="s">
        <v>290</v>
      </c>
      <c r="C199" s="3">
        <v>0</v>
      </c>
      <c r="D199" s="3">
        <v>200</v>
      </c>
      <c r="E199" s="11">
        <v>0</v>
      </c>
      <c r="F199" s="11">
        <v>200</v>
      </c>
      <c r="G199" s="3">
        <v>0</v>
      </c>
      <c r="H199" s="3">
        <v>200</v>
      </c>
      <c r="I199" s="3">
        <v>0</v>
      </c>
      <c r="J199" s="3">
        <v>200</v>
      </c>
      <c r="K199" s="3">
        <v>0</v>
      </c>
      <c r="L199" s="3">
        <v>200</v>
      </c>
      <c r="M199" s="3">
        <v>0</v>
      </c>
      <c r="N199" s="3">
        <v>200</v>
      </c>
      <c r="O199" s="3">
        <v>0</v>
      </c>
      <c r="P199" s="3">
        <v>200</v>
      </c>
    </row>
    <row r="200" spans="1:16" x14ac:dyDescent="0.2">
      <c r="A200" t="s">
        <v>291</v>
      </c>
      <c r="B200" t="s">
        <v>292</v>
      </c>
      <c r="C200" s="3">
        <v>0</v>
      </c>
      <c r="D200" s="3">
        <v>0</v>
      </c>
      <c r="E200" s="11">
        <v>0</v>
      </c>
      <c r="F200" s="11">
        <v>0</v>
      </c>
      <c r="G200" s="3">
        <v>0</v>
      </c>
      <c r="H200" s="3">
        <v>0</v>
      </c>
      <c r="I200" s="3">
        <v>0</v>
      </c>
      <c r="J200" s="3">
        <v>0</v>
      </c>
      <c r="K200" s="3">
        <v>0</v>
      </c>
      <c r="L200" s="3">
        <v>0</v>
      </c>
      <c r="M200" s="3">
        <v>0</v>
      </c>
      <c r="N200" s="3">
        <v>0</v>
      </c>
      <c r="O200" s="3">
        <v>0</v>
      </c>
      <c r="P200" s="3">
        <v>0</v>
      </c>
    </row>
    <row r="202" spans="1:16" s="1" customFormat="1" x14ac:dyDescent="0.2">
      <c r="A202" s="1" t="s">
        <v>293</v>
      </c>
      <c r="B202" s="1" t="s">
        <v>294</v>
      </c>
      <c r="C202" s="5">
        <f>C204</f>
        <v>15660</v>
      </c>
      <c r="D202" s="5">
        <f t="shared" ref="D202" si="34">D204</f>
        <v>5000</v>
      </c>
      <c r="E202" s="12">
        <f>E204</f>
        <v>15630</v>
      </c>
      <c r="F202" s="12">
        <f t="shared" ref="F202:P202" si="35">F204</f>
        <v>5000</v>
      </c>
      <c r="G202" s="5">
        <f t="shared" si="35"/>
        <v>15740</v>
      </c>
      <c r="H202" s="5">
        <f t="shared" si="35"/>
        <v>5000</v>
      </c>
      <c r="I202" s="5">
        <f t="shared" si="35"/>
        <v>16980</v>
      </c>
      <c r="J202" s="5">
        <f t="shared" si="35"/>
        <v>5000</v>
      </c>
      <c r="K202" s="5">
        <f t="shared" si="35"/>
        <v>17870</v>
      </c>
      <c r="L202" s="5">
        <f t="shared" si="35"/>
        <v>5000</v>
      </c>
      <c r="M202" s="5">
        <f t="shared" si="35"/>
        <v>17900</v>
      </c>
      <c r="N202" s="5">
        <f t="shared" si="35"/>
        <v>5000</v>
      </c>
      <c r="O202" s="5">
        <f t="shared" si="35"/>
        <v>18450</v>
      </c>
      <c r="P202" s="5">
        <f t="shared" si="35"/>
        <v>5000</v>
      </c>
    </row>
    <row r="203" spans="1:16" s="1" customFormat="1" x14ac:dyDescent="0.2">
      <c r="C203" s="5"/>
      <c r="D203" s="5"/>
      <c r="E203" s="12"/>
      <c r="F203" s="12"/>
      <c r="G203" s="5"/>
      <c r="H203" s="5"/>
      <c r="I203" s="5"/>
      <c r="J203" s="5"/>
      <c r="K203" s="5"/>
      <c r="L203" s="5"/>
      <c r="M203" s="5"/>
      <c r="N203" s="5"/>
      <c r="O203" s="5"/>
      <c r="P203" s="5"/>
    </row>
    <row r="204" spans="1:16" s="1" customFormat="1" x14ac:dyDescent="0.2">
      <c r="A204" s="1" t="s">
        <v>295</v>
      </c>
      <c r="B204" s="1" t="s">
        <v>294</v>
      </c>
      <c r="C204" s="5">
        <f>C206</f>
        <v>15660</v>
      </c>
      <c r="D204" s="5">
        <f t="shared" ref="D204" si="36">D206</f>
        <v>5000</v>
      </c>
      <c r="E204" s="12">
        <f>E206</f>
        <v>15630</v>
      </c>
      <c r="F204" s="12">
        <f t="shared" ref="F204:P204" si="37">F206</f>
        <v>5000</v>
      </c>
      <c r="G204" s="5">
        <f t="shared" si="37"/>
        <v>15740</v>
      </c>
      <c r="H204" s="5">
        <f t="shared" si="37"/>
        <v>5000</v>
      </c>
      <c r="I204" s="5">
        <f t="shared" si="37"/>
        <v>16980</v>
      </c>
      <c r="J204" s="5">
        <f t="shared" si="37"/>
        <v>5000</v>
      </c>
      <c r="K204" s="5">
        <f t="shared" si="37"/>
        <v>17870</v>
      </c>
      <c r="L204" s="5">
        <f t="shared" si="37"/>
        <v>5000</v>
      </c>
      <c r="M204" s="5">
        <f t="shared" si="37"/>
        <v>17900</v>
      </c>
      <c r="N204" s="5">
        <f t="shared" si="37"/>
        <v>5000</v>
      </c>
      <c r="O204" s="5">
        <f t="shared" si="37"/>
        <v>18450</v>
      </c>
      <c r="P204" s="5">
        <f t="shared" si="37"/>
        <v>5000</v>
      </c>
    </row>
    <row r="205" spans="1:16" s="1" customFormat="1" x14ac:dyDescent="0.2">
      <c r="C205" s="5"/>
      <c r="D205" s="5"/>
      <c r="E205" s="12"/>
      <c r="F205" s="12"/>
      <c r="G205" s="5"/>
      <c r="H205" s="5"/>
      <c r="I205" s="5"/>
      <c r="J205" s="5"/>
      <c r="K205" s="5"/>
      <c r="L205" s="5"/>
      <c r="M205" s="5"/>
      <c r="N205" s="5"/>
      <c r="O205" s="5"/>
      <c r="P205" s="5"/>
    </row>
    <row r="206" spans="1:16" s="1" customFormat="1" x14ac:dyDescent="0.2">
      <c r="A206" s="1" t="s">
        <v>296</v>
      </c>
      <c r="B206" s="1" t="s">
        <v>297</v>
      </c>
      <c r="C206" s="5">
        <f>SUM(C208:C231)</f>
        <v>15660</v>
      </c>
      <c r="D206" s="5">
        <f t="shared" ref="D206" si="38">SUM(D208:D231)</f>
        <v>5000</v>
      </c>
      <c r="E206" s="12">
        <f>SUM(E208:E231)</f>
        <v>15630</v>
      </c>
      <c r="F206" s="12">
        <f t="shared" ref="F206:P206" si="39">SUM(F208:F231)</f>
        <v>5000</v>
      </c>
      <c r="G206" s="5">
        <f t="shared" si="39"/>
        <v>15740</v>
      </c>
      <c r="H206" s="5">
        <f t="shared" si="39"/>
        <v>5000</v>
      </c>
      <c r="I206" s="5">
        <f t="shared" si="39"/>
        <v>16980</v>
      </c>
      <c r="J206" s="5">
        <f t="shared" si="39"/>
        <v>5000</v>
      </c>
      <c r="K206" s="5">
        <f t="shared" si="39"/>
        <v>17870</v>
      </c>
      <c r="L206" s="5">
        <f t="shared" si="39"/>
        <v>5000</v>
      </c>
      <c r="M206" s="5">
        <f t="shared" si="39"/>
        <v>17900</v>
      </c>
      <c r="N206" s="5">
        <f t="shared" si="39"/>
        <v>5000</v>
      </c>
      <c r="O206" s="5">
        <f t="shared" si="39"/>
        <v>18450</v>
      </c>
      <c r="P206" s="5">
        <f t="shared" si="39"/>
        <v>5000</v>
      </c>
    </row>
    <row r="208" spans="1:16" x14ac:dyDescent="0.2">
      <c r="A208" t="s">
        <v>298</v>
      </c>
      <c r="B208" t="s">
        <v>299</v>
      </c>
      <c r="C208" s="3">
        <v>980</v>
      </c>
      <c r="D208" s="3">
        <v>0</v>
      </c>
      <c r="E208" s="11">
        <v>980</v>
      </c>
      <c r="F208" s="11">
        <v>0</v>
      </c>
      <c r="G208" s="3">
        <v>1000</v>
      </c>
      <c r="H208" s="3">
        <v>0</v>
      </c>
      <c r="I208" s="3">
        <v>1000</v>
      </c>
      <c r="J208" s="3">
        <v>0</v>
      </c>
      <c r="K208" s="3">
        <v>1000</v>
      </c>
      <c r="L208" s="3">
        <v>0</v>
      </c>
      <c r="M208" s="3">
        <v>1000</v>
      </c>
      <c r="N208" s="3">
        <v>0</v>
      </c>
      <c r="O208" s="3">
        <v>1000</v>
      </c>
      <c r="P208" s="3">
        <v>0</v>
      </c>
    </row>
    <row r="209" spans="1:16" x14ac:dyDescent="0.2">
      <c r="A209" t="s">
        <v>300</v>
      </c>
      <c r="B209" t="s">
        <v>17</v>
      </c>
      <c r="C209" s="3">
        <v>0</v>
      </c>
      <c r="D209" s="3">
        <v>0</v>
      </c>
      <c r="E209" s="11">
        <v>0</v>
      </c>
      <c r="F209" s="11">
        <v>0</v>
      </c>
      <c r="G209" s="3">
        <v>0</v>
      </c>
      <c r="H209" s="3">
        <v>0</v>
      </c>
      <c r="I209" s="3">
        <v>0</v>
      </c>
      <c r="J209" s="3">
        <v>0</v>
      </c>
      <c r="K209" s="3">
        <v>0</v>
      </c>
      <c r="L209" s="3">
        <v>0</v>
      </c>
      <c r="M209" s="3">
        <v>0</v>
      </c>
      <c r="N209" s="3">
        <v>0</v>
      </c>
      <c r="O209" s="3">
        <v>0</v>
      </c>
      <c r="P209" s="3">
        <v>0</v>
      </c>
    </row>
    <row r="210" spans="1:16" x14ac:dyDescent="0.2">
      <c r="A210" t="s">
        <v>301</v>
      </c>
      <c r="B210" t="s">
        <v>21</v>
      </c>
      <c r="C210" s="3">
        <v>250</v>
      </c>
      <c r="D210" s="3">
        <v>0</v>
      </c>
      <c r="E210" s="11">
        <v>250</v>
      </c>
      <c r="F210" s="11">
        <v>0</v>
      </c>
      <c r="G210" s="3">
        <v>260</v>
      </c>
      <c r="H210" s="3">
        <v>0</v>
      </c>
      <c r="I210" s="3">
        <v>260</v>
      </c>
      <c r="J210" s="3">
        <v>0</v>
      </c>
      <c r="K210" s="3">
        <v>260</v>
      </c>
      <c r="L210" s="3">
        <v>0</v>
      </c>
      <c r="M210" s="3">
        <v>260</v>
      </c>
      <c r="N210" s="3">
        <v>0</v>
      </c>
      <c r="O210" s="3">
        <v>260</v>
      </c>
      <c r="P210" s="3">
        <v>0</v>
      </c>
    </row>
    <row r="211" spans="1:16" x14ac:dyDescent="0.2">
      <c r="A211" t="s">
        <v>302</v>
      </c>
      <c r="B211" t="s">
        <v>23</v>
      </c>
      <c r="C211" s="3">
        <v>30</v>
      </c>
      <c r="D211" s="3">
        <v>0</v>
      </c>
      <c r="E211" s="11">
        <v>30</v>
      </c>
      <c r="F211" s="11">
        <v>0</v>
      </c>
      <c r="G211" s="3">
        <v>40</v>
      </c>
      <c r="H211" s="3">
        <v>0</v>
      </c>
      <c r="I211" s="3">
        <v>40</v>
      </c>
      <c r="J211" s="3">
        <v>0</v>
      </c>
      <c r="K211" s="3">
        <v>40</v>
      </c>
      <c r="L211" s="3">
        <v>0</v>
      </c>
      <c r="M211" s="3">
        <v>40</v>
      </c>
      <c r="N211" s="3">
        <v>0</v>
      </c>
      <c r="O211" s="3">
        <v>40</v>
      </c>
      <c r="P211" s="3">
        <v>0</v>
      </c>
    </row>
    <row r="212" spans="1:16" x14ac:dyDescent="0.2">
      <c r="A212" t="s">
        <v>303</v>
      </c>
      <c r="B212" t="s">
        <v>25</v>
      </c>
      <c r="C212" s="3">
        <v>100</v>
      </c>
      <c r="D212" s="3">
        <v>0</v>
      </c>
      <c r="E212" s="11">
        <v>100</v>
      </c>
      <c r="F212" s="11">
        <v>0</v>
      </c>
      <c r="G212" s="3">
        <v>110</v>
      </c>
      <c r="H212" s="3">
        <v>0</v>
      </c>
      <c r="I212" s="3">
        <v>110</v>
      </c>
      <c r="J212" s="3">
        <v>0</v>
      </c>
      <c r="K212" s="3">
        <v>110</v>
      </c>
      <c r="L212" s="3">
        <v>0</v>
      </c>
      <c r="M212" s="3">
        <v>110</v>
      </c>
      <c r="N212" s="3">
        <v>0</v>
      </c>
      <c r="O212" s="3">
        <v>110</v>
      </c>
      <c r="P212" s="3">
        <v>0</v>
      </c>
    </row>
    <row r="213" spans="1:16" x14ac:dyDescent="0.2">
      <c r="A213" t="s">
        <v>304</v>
      </c>
      <c r="B213" t="s">
        <v>27</v>
      </c>
      <c r="C213" s="3">
        <v>30</v>
      </c>
      <c r="D213" s="3">
        <v>0</v>
      </c>
      <c r="E213" s="11">
        <v>30</v>
      </c>
      <c r="F213" s="11">
        <v>0</v>
      </c>
      <c r="G213" s="3">
        <v>40</v>
      </c>
      <c r="H213" s="3">
        <v>0</v>
      </c>
      <c r="I213" s="3">
        <v>40</v>
      </c>
      <c r="J213" s="3">
        <v>0</v>
      </c>
      <c r="K213" s="3">
        <v>40</v>
      </c>
      <c r="L213" s="3">
        <v>0</v>
      </c>
      <c r="M213" s="3">
        <v>40</v>
      </c>
      <c r="N213" s="3">
        <v>0</v>
      </c>
      <c r="O213" s="3">
        <v>40</v>
      </c>
      <c r="P213" s="3">
        <v>0</v>
      </c>
    </row>
    <row r="214" spans="1:16" x14ac:dyDescent="0.2">
      <c r="A214" t="s">
        <v>305</v>
      </c>
      <c r="B214" t="s">
        <v>29</v>
      </c>
      <c r="C214" s="3">
        <v>0</v>
      </c>
      <c r="D214" s="3">
        <v>0</v>
      </c>
      <c r="E214" s="11">
        <v>0</v>
      </c>
      <c r="F214" s="11">
        <v>0</v>
      </c>
      <c r="G214" s="3">
        <v>0</v>
      </c>
      <c r="H214" s="3">
        <v>0</v>
      </c>
      <c r="I214" s="3">
        <v>0</v>
      </c>
      <c r="J214" s="3">
        <v>0</v>
      </c>
      <c r="K214" s="3">
        <v>0</v>
      </c>
      <c r="L214" s="3">
        <v>0</v>
      </c>
      <c r="M214" s="3">
        <v>0</v>
      </c>
      <c r="N214" s="3">
        <v>0</v>
      </c>
      <c r="O214" s="3">
        <v>0</v>
      </c>
      <c r="P214" s="3">
        <v>0</v>
      </c>
    </row>
    <row r="215" spans="1:16" x14ac:dyDescent="0.2">
      <c r="A215" t="s">
        <v>306</v>
      </c>
      <c r="B215" t="s">
        <v>307</v>
      </c>
      <c r="C215" s="3">
        <v>0</v>
      </c>
      <c r="D215" s="3">
        <v>0</v>
      </c>
      <c r="E215" s="11">
        <v>0</v>
      </c>
      <c r="F215" s="11">
        <v>0</v>
      </c>
      <c r="G215" s="3">
        <v>0</v>
      </c>
      <c r="H215" s="3">
        <v>0</v>
      </c>
      <c r="I215" s="3">
        <v>0</v>
      </c>
      <c r="J215" s="3">
        <v>0</v>
      </c>
      <c r="K215" s="3">
        <v>0</v>
      </c>
      <c r="L215" s="3">
        <v>0</v>
      </c>
      <c r="M215" s="3">
        <v>0</v>
      </c>
      <c r="N215" s="3">
        <v>0</v>
      </c>
      <c r="O215" s="3">
        <v>0</v>
      </c>
      <c r="P215" s="3">
        <v>0</v>
      </c>
    </row>
    <row r="216" spans="1:16" x14ac:dyDescent="0.2">
      <c r="A216" t="s">
        <v>308</v>
      </c>
      <c r="B216" t="s">
        <v>309</v>
      </c>
      <c r="C216" s="3">
        <v>0</v>
      </c>
      <c r="D216" s="3">
        <v>0</v>
      </c>
      <c r="E216" s="11">
        <v>0</v>
      </c>
      <c r="F216" s="11">
        <v>0</v>
      </c>
      <c r="G216" s="3">
        <v>0</v>
      </c>
      <c r="H216" s="3">
        <v>0</v>
      </c>
      <c r="I216" s="3">
        <v>0</v>
      </c>
      <c r="J216" s="3">
        <v>0</v>
      </c>
      <c r="K216" s="3">
        <v>0</v>
      </c>
      <c r="L216" s="3">
        <v>0</v>
      </c>
      <c r="M216" s="3">
        <v>0</v>
      </c>
      <c r="N216" s="3">
        <v>0</v>
      </c>
      <c r="O216" s="3">
        <v>0</v>
      </c>
      <c r="P216" s="3">
        <v>0</v>
      </c>
    </row>
    <row r="217" spans="1:16" x14ac:dyDescent="0.2">
      <c r="A217" t="s">
        <v>310</v>
      </c>
      <c r="B217" t="s">
        <v>311</v>
      </c>
      <c r="C217" s="3">
        <v>0</v>
      </c>
      <c r="D217" s="3">
        <v>0</v>
      </c>
      <c r="E217" s="11">
        <v>0</v>
      </c>
      <c r="F217" s="11">
        <v>0</v>
      </c>
      <c r="G217" s="3">
        <v>0</v>
      </c>
      <c r="H217" s="3">
        <v>0</v>
      </c>
      <c r="I217" s="3">
        <v>0</v>
      </c>
      <c r="J217" s="3">
        <v>0</v>
      </c>
      <c r="K217" s="3">
        <v>0</v>
      </c>
      <c r="L217" s="3">
        <v>0</v>
      </c>
      <c r="M217" s="3">
        <v>0</v>
      </c>
      <c r="N217" s="3">
        <v>0</v>
      </c>
      <c r="O217" s="3">
        <v>0</v>
      </c>
      <c r="P217" s="3">
        <v>0</v>
      </c>
    </row>
    <row r="218" spans="1:16" x14ac:dyDescent="0.2">
      <c r="A218" t="s">
        <v>312</v>
      </c>
      <c r="B218" t="s">
        <v>313</v>
      </c>
      <c r="C218" s="3">
        <v>0</v>
      </c>
      <c r="D218" s="3">
        <v>0</v>
      </c>
      <c r="E218" s="11">
        <v>0</v>
      </c>
      <c r="F218" s="11">
        <v>0</v>
      </c>
      <c r="G218" s="3">
        <v>0</v>
      </c>
      <c r="H218" s="3">
        <v>0</v>
      </c>
      <c r="I218" s="3">
        <v>0</v>
      </c>
      <c r="J218" s="3">
        <v>0</v>
      </c>
      <c r="K218" s="3">
        <v>0</v>
      </c>
      <c r="L218" s="3">
        <v>0</v>
      </c>
      <c r="M218" s="3">
        <v>0</v>
      </c>
      <c r="N218" s="3">
        <v>0</v>
      </c>
      <c r="O218" s="3">
        <v>0</v>
      </c>
      <c r="P218" s="3">
        <v>0</v>
      </c>
    </row>
    <row r="219" spans="1:16" x14ac:dyDescent="0.2">
      <c r="A219" t="s">
        <v>314</v>
      </c>
      <c r="B219" t="s">
        <v>315</v>
      </c>
      <c r="C219" s="3">
        <v>3000</v>
      </c>
      <c r="D219" s="3">
        <v>0</v>
      </c>
      <c r="E219" s="11">
        <v>3000</v>
      </c>
      <c r="F219" s="11">
        <v>0</v>
      </c>
      <c r="G219" s="3">
        <v>3000</v>
      </c>
      <c r="H219" s="3">
        <v>0</v>
      </c>
      <c r="I219" s="3">
        <v>3000</v>
      </c>
      <c r="J219" s="3">
        <v>0</v>
      </c>
      <c r="K219" s="3">
        <v>3000</v>
      </c>
      <c r="L219" s="3">
        <v>0</v>
      </c>
      <c r="M219" s="3">
        <v>3000</v>
      </c>
      <c r="N219" s="3">
        <v>0</v>
      </c>
      <c r="O219" s="3">
        <v>3000</v>
      </c>
      <c r="P219" s="3">
        <v>0</v>
      </c>
    </row>
    <row r="220" spans="1:16" x14ac:dyDescent="0.2">
      <c r="A220" t="s">
        <v>316</v>
      </c>
      <c r="B220" t="s">
        <v>70</v>
      </c>
      <c r="C220" s="3">
        <v>0</v>
      </c>
      <c r="D220" s="3">
        <v>0</v>
      </c>
      <c r="E220" s="11">
        <v>0</v>
      </c>
      <c r="F220" s="11">
        <v>0</v>
      </c>
      <c r="G220" s="3">
        <v>0</v>
      </c>
      <c r="H220" s="3">
        <v>0</v>
      </c>
      <c r="I220" s="3">
        <v>0</v>
      </c>
      <c r="J220" s="3">
        <v>0</v>
      </c>
      <c r="K220" s="3">
        <v>0</v>
      </c>
      <c r="L220" s="3">
        <v>0</v>
      </c>
      <c r="M220" s="3">
        <v>0</v>
      </c>
      <c r="N220" s="3">
        <v>0</v>
      </c>
      <c r="O220" s="3">
        <v>0</v>
      </c>
      <c r="P220" s="3">
        <v>0</v>
      </c>
    </row>
    <row r="221" spans="1:16" x14ac:dyDescent="0.2">
      <c r="A221" t="s">
        <v>317</v>
      </c>
      <c r="B221" t="s">
        <v>318</v>
      </c>
      <c r="C221" s="3">
        <v>0</v>
      </c>
      <c r="D221" s="3">
        <v>0</v>
      </c>
      <c r="E221" s="11">
        <v>0</v>
      </c>
      <c r="F221" s="11">
        <v>0</v>
      </c>
      <c r="G221" s="3">
        <v>0</v>
      </c>
      <c r="H221" s="3">
        <v>0</v>
      </c>
      <c r="I221" s="3">
        <v>0</v>
      </c>
      <c r="J221" s="3">
        <v>0</v>
      </c>
      <c r="K221" s="3">
        <v>0</v>
      </c>
      <c r="L221" s="3">
        <v>0</v>
      </c>
      <c r="M221" s="3">
        <v>0</v>
      </c>
      <c r="N221" s="3">
        <v>0</v>
      </c>
      <c r="O221" s="3">
        <v>0</v>
      </c>
      <c r="P221" s="3">
        <v>0</v>
      </c>
    </row>
    <row r="222" spans="1:16" x14ac:dyDescent="0.2">
      <c r="A222" t="s">
        <v>319</v>
      </c>
      <c r="B222" t="s">
        <v>320</v>
      </c>
      <c r="C222" s="3">
        <v>0</v>
      </c>
      <c r="D222" s="3">
        <v>0</v>
      </c>
      <c r="E222" s="11">
        <v>0</v>
      </c>
      <c r="F222" s="11">
        <v>0</v>
      </c>
      <c r="G222" s="3">
        <v>0</v>
      </c>
      <c r="H222" s="3">
        <v>0</v>
      </c>
      <c r="I222" s="3">
        <v>0</v>
      </c>
      <c r="J222" s="3">
        <v>0</v>
      </c>
      <c r="K222" s="3">
        <v>0</v>
      </c>
      <c r="L222" s="3">
        <v>0</v>
      </c>
      <c r="M222" s="3">
        <v>0</v>
      </c>
      <c r="N222" s="3">
        <v>0</v>
      </c>
      <c r="O222" s="3">
        <v>0</v>
      </c>
      <c r="P222" s="3">
        <v>0</v>
      </c>
    </row>
    <row r="223" spans="1:16" x14ac:dyDescent="0.2">
      <c r="A223" t="s">
        <v>321</v>
      </c>
      <c r="B223" t="s">
        <v>322</v>
      </c>
      <c r="C223" s="3">
        <v>100</v>
      </c>
      <c r="D223" s="3">
        <v>0</v>
      </c>
      <c r="E223" s="11">
        <v>0</v>
      </c>
      <c r="F223" s="11">
        <v>0</v>
      </c>
      <c r="G223" s="3">
        <v>0</v>
      </c>
      <c r="H223" s="3">
        <v>0</v>
      </c>
      <c r="I223" s="3">
        <v>0</v>
      </c>
      <c r="J223" s="3">
        <v>0</v>
      </c>
      <c r="K223" s="3">
        <v>0</v>
      </c>
      <c r="L223" s="3">
        <v>0</v>
      </c>
      <c r="M223" s="3">
        <v>0</v>
      </c>
      <c r="N223" s="3">
        <v>0</v>
      </c>
      <c r="O223" s="3">
        <v>0</v>
      </c>
      <c r="P223" s="3">
        <v>0</v>
      </c>
    </row>
    <row r="224" spans="1:16" x14ac:dyDescent="0.2">
      <c r="A224" t="s">
        <v>323</v>
      </c>
      <c r="B224" t="s">
        <v>324</v>
      </c>
      <c r="C224" s="3">
        <v>0</v>
      </c>
      <c r="D224" s="3">
        <v>0</v>
      </c>
      <c r="E224" s="11">
        <v>0</v>
      </c>
      <c r="F224" s="11">
        <v>0</v>
      </c>
      <c r="G224" s="3">
        <v>0</v>
      </c>
      <c r="H224" s="3">
        <v>0</v>
      </c>
      <c r="I224" s="3">
        <v>0</v>
      </c>
      <c r="J224" s="3">
        <v>0</v>
      </c>
      <c r="K224" s="3">
        <v>0</v>
      </c>
      <c r="L224" s="3">
        <v>0</v>
      </c>
      <c r="M224" s="3">
        <v>0</v>
      </c>
      <c r="N224" s="3">
        <v>0</v>
      </c>
      <c r="O224" s="3">
        <v>0</v>
      </c>
      <c r="P224" s="3">
        <v>0</v>
      </c>
    </row>
    <row r="225" spans="1:16" x14ac:dyDescent="0.2">
      <c r="A225" t="s">
        <v>325</v>
      </c>
      <c r="B225" t="s">
        <v>326</v>
      </c>
      <c r="C225" s="3">
        <v>0</v>
      </c>
      <c r="D225" s="3">
        <v>0</v>
      </c>
      <c r="E225" s="11">
        <v>0</v>
      </c>
      <c r="F225" s="11">
        <v>0</v>
      </c>
      <c r="G225" s="3">
        <v>0</v>
      </c>
      <c r="H225" s="3">
        <v>0</v>
      </c>
      <c r="I225" s="3">
        <v>0</v>
      </c>
      <c r="J225" s="3">
        <v>0</v>
      </c>
      <c r="K225" s="3">
        <v>0</v>
      </c>
      <c r="L225" s="3">
        <v>0</v>
      </c>
      <c r="M225" s="3">
        <v>0</v>
      </c>
      <c r="N225" s="3">
        <v>0</v>
      </c>
      <c r="O225" s="3">
        <v>0</v>
      </c>
      <c r="P225" s="3">
        <v>0</v>
      </c>
    </row>
    <row r="226" spans="1:16" x14ac:dyDescent="0.2">
      <c r="A226" t="s">
        <v>327</v>
      </c>
      <c r="B226" t="s">
        <v>328</v>
      </c>
      <c r="C226" s="3">
        <v>6170</v>
      </c>
      <c r="D226" s="3">
        <v>0</v>
      </c>
      <c r="E226" s="11">
        <v>6240</v>
      </c>
      <c r="F226" s="11">
        <v>0</v>
      </c>
      <c r="G226" s="3">
        <v>6290</v>
      </c>
      <c r="H226" s="3">
        <v>0</v>
      </c>
      <c r="I226" s="3">
        <v>7530</v>
      </c>
      <c r="J226" s="3">
        <v>0</v>
      </c>
      <c r="K226" s="3">
        <v>8420</v>
      </c>
      <c r="L226" s="3">
        <v>0</v>
      </c>
      <c r="M226" s="3">
        <v>8450</v>
      </c>
      <c r="N226" s="3">
        <v>0</v>
      </c>
      <c r="O226" s="3">
        <v>9000</v>
      </c>
      <c r="P226" s="3">
        <v>0</v>
      </c>
    </row>
    <row r="227" spans="1:16" x14ac:dyDescent="0.2">
      <c r="A227" t="s">
        <v>329</v>
      </c>
      <c r="B227" t="s">
        <v>330</v>
      </c>
      <c r="C227" s="3">
        <v>5000</v>
      </c>
      <c r="D227" s="3">
        <v>0</v>
      </c>
      <c r="E227" s="11">
        <v>5000</v>
      </c>
      <c r="F227" s="11">
        <v>0</v>
      </c>
      <c r="G227" s="3">
        <v>5000</v>
      </c>
      <c r="H227" s="3">
        <v>0</v>
      </c>
      <c r="I227" s="3">
        <v>5000</v>
      </c>
      <c r="J227" s="3">
        <v>0</v>
      </c>
      <c r="K227" s="3">
        <v>5000</v>
      </c>
      <c r="L227" s="3">
        <v>0</v>
      </c>
      <c r="M227" s="3">
        <v>5000</v>
      </c>
      <c r="N227" s="3">
        <v>0</v>
      </c>
      <c r="O227" s="3">
        <v>5000</v>
      </c>
      <c r="P227" s="3">
        <v>0</v>
      </c>
    </row>
    <row r="228" spans="1:16" x14ac:dyDescent="0.2">
      <c r="A228" t="s">
        <v>331</v>
      </c>
      <c r="B228" t="s">
        <v>332</v>
      </c>
      <c r="C228" s="3">
        <v>0</v>
      </c>
      <c r="D228" s="3">
        <v>0</v>
      </c>
      <c r="E228" s="11">
        <v>0</v>
      </c>
      <c r="F228" s="11">
        <v>0</v>
      </c>
      <c r="G228" s="3">
        <v>0</v>
      </c>
      <c r="H228" s="3">
        <v>0</v>
      </c>
      <c r="I228" s="3">
        <v>0</v>
      </c>
      <c r="J228" s="3">
        <v>0</v>
      </c>
      <c r="K228" s="3">
        <v>0</v>
      </c>
      <c r="L228" s="3">
        <v>0</v>
      </c>
      <c r="M228" s="3">
        <v>0</v>
      </c>
      <c r="N228" s="3">
        <v>0</v>
      </c>
      <c r="O228" s="3">
        <v>0</v>
      </c>
      <c r="P228" s="3">
        <v>0</v>
      </c>
    </row>
    <row r="229" spans="1:16" x14ac:dyDescent="0.2">
      <c r="A229" t="s">
        <v>333</v>
      </c>
      <c r="B229" t="s">
        <v>334</v>
      </c>
      <c r="C229" s="3">
        <v>0</v>
      </c>
      <c r="D229" s="3">
        <v>5000</v>
      </c>
      <c r="E229" s="11">
        <v>0</v>
      </c>
      <c r="F229" s="11">
        <v>5000</v>
      </c>
      <c r="G229" s="3">
        <v>0</v>
      </c>
      <c r="H229" s="3">
        <v>5000</v>
      </c>
      <c r="I229" s="3">
        <v>0</v>
      </c>
      <c r="J229" s="3">
        <v>5000</v>
      </c>
      <c r="K229" s="3">
        <v>0</v>
      </c>
      <c r="L229" s="3">
        <v>5000</v>
      </c>
      <c r="M229" s="3">
        <v>0</v>
      </c>
      <c r="N229" s="3">
        <v>5000</v>
      </c>
      <c r="O229" s="3">
        <v>0</v>
      </c>
      <c r="P229" s="3">
        <v>5000</v>
      </c>
    </row>
    <row r="230" spans="1:16" x14ac:dyDescent="0.2">
      <c r="A230" t="s">
        <v>335</v>
      </c>
      <c r="B230" t="s">
        <v>200</v>
      </c>
      <c r="C230" s="3">
        <v>0</v>
      </c>
      <c r="D230" s="3">
        <v>0</v>
      </c>
      <c r="E230" s="11">
        <v>0</v>
      </c>
      <c r="F230" s="11">
        <v>0</v>
      </c>
      <c r="G230" s="3">
        <v>0</v>
      </c>
      <c r="H230" s="3">
        <v>0</v>
      </c>
      <c r="I230" s="3">
        <v>0</v>
      </c>
      <c r="J230" s="3">
        <v>0</v>
      </c>
      <c r="K230" s="3">
        <v>0</v>
      </c>
      <c r="L230" s="3">
        <v>0</v>
      </c>
      <c r="M230" s="3">
        <v>0</v>
      </c>
      <c r="N230" s="3">
        <v>0</v>
      </c>
      <c r="O230" s="3">
        <v>0</v>
      </c>
      <c r="P230" s="3">
        <v>0</v>
      </c>
    </row>
    <row r="231" spans="1:16" x14ac:dyDescent="0.2">
      <c r="A231" t="s">
        <v>336</v>
      </c>
      <c r="B231" t="s">
        <v>266</v>
      </c>
      <c r="C231" s="3">
        <v>0</v>
      </c>
      <c r="D231" s="3">
        <v>0</v>
      </c>
      <c r="E231" s="11">
        <v>0</v>
      </c>
      <c r="F231" s="11">
        <v>0</v>
      </c>
      <c r="G231" s="3">
        <v>0</v>
      </c>
      <c r="H231" s="3">
        <v>0</v>
      </c>
      <c r="I231" s="3">
        <v>0</v>
      </c>
      <c r="J231" s="3">
        <v>0</v>
      </c>
      <c r="K231" s="3">
        <v>0</v>
      </c>
      <c r="L231" s="3">
        <v>0</v>
      </c>
      <c r="M231" s="3">
        <v>0</v>
      </c>
      <c r="N231" s="3">
        <v>0</v>
      </c>
      <c r="O231" s="3">
        <v>0</v>
      </c>
      <c r="P231" s="3">
        <v>0</v>
      </c>
    </row>
    <row r="233" spans="1:16" s="1" customFormat="1" x14ac:dyDescent="0.2">
      <c r="A233" s="1" t="s">
        <v>337</v>
      </c>
      <c r="B233" s="1" t="s">
        <v>338</v>
      </c>
      <c r="C233" s="5">
        <f>C235+C242</f>
        <v>860</v>
      </c>
      <c r="D233" s="5">
        <f>D235+D242</f>
        <v>0</v>
      </c>
      <c r="E233" s="12">
        <f>E235+E242</f>
        <v>750</v>
      </c>
      <c r="F233" s="12">
        <f>F235+F242</f>
        <v>0</v>
      </c>
      <c r="G233" s="5">
        <f t="shared" ref="G233:P233" si="40">G235+G242</f>
        <v>600</v>
      </c>
      <c r="H233" s="5">
        <f t="shared" si="40"/>
        <v>0</v>
      </c>
      <c r="I233" s="5">
        <f t="shared" si="40"/>
        <v>600</v>
      </c>
      <c r="J233" s="5">
        <f t="shared" si="40"/>
        <v>0</v>
      </c>
      <c r="K233" s="5">
        <f t="shared" si="40"/>
        <v>650</v>
      </c>
      <c r="L233" s="5">
        <f t="shared" si="40"/>
        <v>0</v>
      </c>
      <c r="M233" s="5">
        <f t="shared" si="40"/>
        <v>650</v>
      </c>
      <c r="N233" s="5">
        <f t="shared" si="40"/>
        <v>0</v>
      </c>
      <c r="O233" s="5">
        <f t="shared" si="40"/>
        <v>650</v>
      </c>
      <c r="P233" s="5">
        <f t="shared" si="40"/>
        <v>0</v>
      </c>
    </row>
    <row r="234" spans="1:16" s="1" customFormat="1" x14ac:dyDescent="0.2">
      <c r="C234" s="5"/>
      <c r="D234" s="5"/>
      <c r="E234" s="12"/>
      <c r="F234" s="12"/>
      <c r="G234" s="5"/>
      <c r="H234" s="5"/>
      <c r="I234" s="5"/>
      <c r="J234" s="5"/>
      <c r="K234" s="5"/>
      <c r="L234" s="5"/>
      <c r="M234" s="5"/>
      <c r="N234" s="5"/>
      <c r="O234" s="5"/>
      <c r="P234" s="5"/>
    </row>
    <row r="235" spans="1:16" s="1" customFormat="1" x14ac:dyDescent="0.2">
      <c r="A235" s="1" t="s">
        <v>339</v>
      </c>
      <c r="B235" s="1" t="s">
        <v>340</v>
      </c>
      <c r="C235" s="5">
        <f>C237</f>
        <v>0</v>
      </c>
      <c r="D235" s="5">
        <f>D237</f>
        <v>0</v>
      </c>
      <c r="E235" s="12">
        <f>E237</f>
        <v>0</v>
      </c>
      <c r="F235" s="12">
        <f>F237</f>
        <v>0</v>
      </c>
      <c r="G235" s="5">
        <f t="shared" ref="G235:P235" si="41">G237</f>
        <v>0</v>
      </c>
      <c r="H235" s="5">
        <f t="shared" si="41"/>
        <v>0</v>
      </c>
      <c r="I235" s="5">
        <f t="shared" si="41"/>
        <v>0</v>
      </c>
      <c r="J235" s="5">
        <f t="shared" si="41"/>
        <v>0</v>
      </c>
      <c r="K235" s="5">
        <f t="shared" si="41"/>
        <v>0</v>
      </c>
      <c r="L235" s="5">
        <f t="shared" si="41"/>
        <v>0</v>
      </c>
      <c r="M235" s="5">
        <f t="shared" si="41"/>
        <v>0</v>
      </c>
      <c r="N235" s="5">
        <f t="shared" si="41"/>
        <v>0</v>
      </c>
      <c r="O235" s="5">
        <f t="shared" si="41"/>
        <v>0</v>
      </c>
      <c r="P235" s="5">
        <f t="shared" si="41"/>
        <v>0</v>
      </c>
    </row>
    <row r="236" spans="1:16" s="1" customFormat="1" x14ac:dyDescent="0.2">
      <c r="C236" s="5"/>
      <c r="D236" s="5"/>
      <c r="E236" s="12"/>
      <c r="F236" s="12"/>
      <c r="G236" s="5"/>
      <c r="H236" s="5"/>
      <c r="I236" s="5"/>
      <c r="J236" s="5"/>
      <c r="K236" s="5"/>
      <c r="L236" s="5"/>
      <c r="M236" s="5"/>
      <c r="N236" s="5"/>
      <c r="O236" s="5"/>
      <c r="P236" s="5"/>
    </row>
    <row r="237" spans="1:16" s="1" customFormat="1" x14ac:dyDescent="0.2">
      <c r="A237" s="1" t="s">
        <v>341</v>
      </c>
      <c r="B237" s="1" t="s">
        <v>340</v>
      </c>
      <c r="C237" s="5">
        <f>SUM(C239:C240)</f>
        <v>0</v>
      </c>
      <c r="D237" s="5">
        <f>SUM(D239:D240)</f>
        <v>0</v>
      </c>
      <c r="E237" s="12">
        <f>SUM(E239:E240)</f>
        <v>0</v>
      </c>
      <c r="F237" s="12">
        <f>SUM(F239:F240)</f>
        <v>0</v>
      </c>
      <c r="G237" s="5">
        <f t="shared" ref="G237:P237" si="42">SUM(G239:G240)</f>
        <v>0</v>
      </c>
      <c r="H237" s="5">
        <f t="shared" si="42"/>
        <v>0</v>
      </c>
      <c r="I237" s="5">
        <f t="shared" si="42"/>
        <v>0</v>
      </c>
      <c r="J237" s="5">
        <f t="shared" si="42"/>
        <v>0</v>
      </c>
      <c r="K237" s="5">
        <f t="shared" si="42"/>
        <v>0</v>
      </c>
      <c r="L237" s="5">
        <f t="shared" si="42"/>
        <v>0</v>
      </c>
      <c r="M237" s="5">
        <f t="shared" si="42"/>
        <v>0</v>
      </c>
      <c r="N237" s="5">
        <f t="shared" si="42"/>
        <v>0</v>
      </c>
      <c r="O237" s="5">
        <f t="shared" si="42"/>
        <v>0</v>
      </c>
      <c r="P237" s="5">
        <f t="shared" si="42"/>
        <v>0</v>
      </c>
    </row>
    <row r="239" spans="1:16" x14ac:dyDescent="0.2">
      <c r="A239" t="s">
        <v>342</v>
      </c>
      <c r="B239" t="s">
        <v>343</v>
      </c>
      <c r="C239" s="3">
        <v>0</v>
      </c>
      <c r="D239" s="3">
        <v>0</v>
      </c>
      <c r="E239" s="11">
        <v>0</v>
      </c>
      <c r="F239" s="11">
        <v>0</v>
      </c>
      <c r="G239" s="3">
        <v>0</v>
      </c>
      <c r="H239" s="3">
        <v>0</v>
      </c>
      <c r="I239" s="3">
        <v>0</v>
      </c>
      <c r="J239" s="3">
        <v>0</v>
      </c>
      <c r="K239" s="3">
        <v>0</v>
      </c>
      <c r="L239" s="3">
        <v>0</v>
      </c>
      <c r="M239" s="3">
        <v>0</v>
      </c>
      <c r="N239" s="3">
        <v>0</v>
      </c>
      <c r="O239" s="3">
        <v>0</v>
      </c>
      <c r="P239" s="3">
        <v>0</v>
      </c>
    </row>
    <row r="240" spans="1:16" x14ac:dyDescent="0.2">
      <c r="A240" t="s">
        <v>344</v>
      </c>
      <c r="B240" t="s">
        <v>200</v>
      </c>
      <c r="C240" s="3">
        <v>0</v>
      </c>
      <c r="D240" s="3">
        <v>0</v>
      </c>
      <c r="E240" s="11">
        <v>0</v>
      </c>
      <c r="F240" s="11">
        <v>0</v>
      </c>
      <c r="G240" s="3">
        <v>0</v>
      </c>
      <c r="H240" s="3">
        <v>0</v>
      </c>
      <c r="I240" s="3">
        <v>0</v>
      </c>
      <c r="J240" s="3">
        <v>0</v>
      </c>
      <c r="K240" s="3">
        <v>0</v>
      </c>
      <c r="L240" s="3">
        <v>0</v>
      </c>
      <c r="M240" s="3">
        <v>0</v>
      </c>
      <c r="N240" s="3">
        <v>0</v>
      </c>
      <c r="O240" s="3">
        <v>0</v>
      </c>
      <c r="P240" s="3">
        <v>0</v>
      </c>
    </row>
    <row r="242" spans="1:16" s="1" customFormat="1" x14ac:dyDescent="0.2">
      <c r="A242" s="1" t="s">
        <v>345</v>
      </c>
      <c r="B242" s="1" t="s">
        <v>346</v>
      </c>
      <c r="C242" s="5">
        <f>C244+C258+C262</f>
        <v>860</v>
      </c>
      <c r="D242" s="5">
        <f>D244+D258+D262</f>
        <v>0</v>
      </c>
      <c r="E242" s="12">
        <f>E244+E258+E262</f>
        <v>750</v>
      </c>
      <c r="F242" s="12">
        <f>F244+F258+F262</f>
        <v>0</v>
      </c>
      <c r="G242" s="5">
        <f t="shared" ref="G242:P242" si="43">G244+G258+G262</f>
        <v>600</v>
      </c>
      <c r="H242" s="5">
        <f t="shared" si="43"/>
        <v>0</v>
      </c>
      <c r="I242" s="5">
        <f t="shared" si="43"/>
        <v>600</v>
      </c>
      <c r="J242" s="5">
        <f t="shared" si="43"/>
        <v>0</v>
      </c>
      <c r="K242" s="5">
        <f t="shared" si="43"/>
        <v>650</v>
      </c>
      <c r="L242" s="5">
        <f t="shared" si="43"/>
        <v>0</v>
      </c>
      <c r="M242" s="5">
        <f t="shared" si="43"/>
        <v>650</v>
      </c>
      <c r="N242" s="5">
        <f t="shared" si="43"/>
        <v>0</v>
      </c>
      <c r="O242" s="5">
        <f t="shared" si="43"/>
        <v>650</v>
      </c>
      <c r="P242" s="5">
        <f t="shared" si="43"/>
        <v>0</v>
      </c>
    </row>
    <row r="243" spans="1:16" s="1" customFormat="1" x14ac:dyDescent="0.2">
      <c r="C243" s="5"/>
      <c r="D243" s="5"/>
      <c r="E243" s="12"/>
      <c r="F243" s="12"/>
      <c r="G243" s="5"/>
      <c r="H243" s="5"/>
      <c r="I243" s="5"/>
      <c r="J243" s="5"/>
      <c r="K243" s="5"/>
      <c r="L243" s="5"/>
      <c r="M243" s="5"/>
      <c r="N243" s="5"/>
      <c r="O243" s="5"/>
      <c r="P243" s="5"/>
    </row>
    <row r="244" spans="1:16" s="1" customFormat="1" x14ac:dyDescent="0.2">
      <c r="A244" s="1" t="s">
        <v>347</v>
      </c>
      <c r="B244" s="1" t="s">
        <v>348</v>
      </c>
      <c r="C244" s="5">
        <f>SUM(C246:C256)</f>
        <v>660</v>
      </c>
      <c r="D244" s="5">
        <f>SUM(D246:D256)</f>
        <v>0</v>
      </c>
      <c r="E244" s="12">
        <f>SUM(E246:E256)</f>
        <v>550</v>
      </c>
      <c r="F244" s="12">
        <f>SUM(F246:F256)</f>
        <v>0</v>
      </c>
      <c r="G244" s="5">
        <f t="shared" ref="G244:P244" si="44">SUM(G246:G256)</f>
        <v>600</v>
      </c>
      <c r="H244" s="5">
        <f t="shared" si="44"/>
        <v>0</v>
      </c>
      <c r="I244" s="5">
        <f t="shared" si="44"/>
        <v>600</v>
      </c>
      <c r="J244" s="5">
        <f t="shared" si="44"/>
        <v>0</v>
      </c>
      <c r="K244" s="5">
        <f t="shared" si="44"/>
        <v>650</v>
      </c>
      <c r="L244" s="5">
        <f t="shared" si="44"/>
        <v>0</v>
      </c>
      <c r="M244" s="5">
        <f t="shared" si="44"/>
        <v>650</v>
      </c>
      <c r="N244" s="5">
        <f t="shared" si="44"/>
        <v>0</v>
      </c>
      <c r="O244" s="5">
        <f t="shared" si="44"/>
        <v>650</v>
      </c>
      <c r="P244" s="5">
        <f t="shared" si="44"/>
        <v>0</v>
      </c>
    </row>
    <row r="246" spans="1:16" x14ac:dyDescent="0.2">
      <c r="A246" t="s">
        <v>349</v>
      </c>
      <c r="B246" t="s">
        <v>15</v>
      </c>
      <c r="C246" s="3">
        <v>0</v>
      </c>
      <c r="D246" s="3">
        <v>0</v>
      </c>
      <c r="E246" s="11">
        <v>0</v>
      </c>
      <c r="F246" s="11">
        <v>0</v>
      </c>
      <c r="G246" s="3">
        <v>0</v>
      </c>
      <c r="H246" s="3">
        <v>0</v>
      </c>
      <c r="I246" s="3">
        <v>0</v>
      </c>
      <c r="J246" s="3">
        <v>0</v>
      </c>
      <c r="K246" s="3">
        <v>0</v>
      </c>
      <c r="L246" s="3">
        <v>0</v>
      </c>
      <c r="M246" s="3">
        <v>0</v>
      </c>
      <c r="N246" s="3">
        <v>0</v>
      </c>
      <c r="O246" s="3">
        <v>0</v>
      </c>
      <c r="P246" s="3">
        <v>0</v>
      </c>
    </row>
    <row r="247" spans="1:16" x14ac:dyDescent="0.2">
      <c r="A247" t="s">
        <v>350</v>
      </c>
      <c r="B247" t="s">
        <v>21</v>
      </c>
      <c r="C247" s="3">
        <v>0</v>
      </c>
      <c r="D247" s="3">
        <v>0</v>
      </c>
      <c r="E247" s="11">
        <v>0</v>
      </c>
      <c r="F247" s="11">
        <v>0</v>
      </c>
      <c r="G247" s="3">
        <v>0</v>
      </c>
      <c r="H247" s="3">
        <v>0</v>
      </c>
      <c r="I247" s="3">
        <v>0</v>
      </c>
      <c r="J247" s="3">
        <v>0</v>
      </c>
      <c r="K247" s="3">
        <v>0</v>
      </c>
      <c r="L247" s="3">
        <v>0</v>
      </c>
      <c r="M247" s="3">
        <v>0</v>
      </c>
      <c r="N247" s="3">
        <v>0</v>
      </c>
      <c r="O247" s="3">
        <v>0</v>
      </c>
      <c r="P247" s="3">
        <v>0</v>
      </c>
    </row>
    <row r="248" spans="1:16" x14ac:dyDescent="0.2">
      <c r="A248" t="s">
        <v>351</v>
      </c>
      <c r="B248" t="s">
        <v>57</v>
      </c>
      <c r="C248" s="3">
        <v>0</v>
      </c>
      <c r="D248" s="3">
        <v>0</v>
      </c>
      <c r="E248" s="11">
        <v>0</v>
      </c>
      <c r="F248" s="11">
        <v>0</v>
      </c>
      <c r="G248" s="3">
        <v>0</v>
      </c>
      <c r="H248" s="3">
        <v>0</v>
      </c>
      <c r="I248" s="3">
        <v>0</v>
      </c>
      <c r="J248" s="3">
        <v>0</v>
      </c>
      <c r="K248" s="3">
        <v>0</v>
      </c>
      <c r="L248" s="3">
        <v>0</v>
      </c>
      <c r="M248" s="3">
        <v>0</v>
      </c>
      <c r="N248" s="3">
        <v>0</v>
      </c>
      <c r="O248" s="3">
        <v>0</v>
      </c>
      <c r="P248" s="3">
        <v>0</v>
      </c>
    </row>
    <row r="249" spans="1:16" x14ac:dyDescent="0.2">
      <c r="A249" t="s">
        <v>352</v>
      </c>
      <c r="B249" t="s">
        <v>25</v>
      </c>
      <c r="C249" s="3">
        <v>0</v>
      </c>
      <c r="D249" s="3">
        <v>0</v>
      </c>
      <c r="E249" s="11">
        <v>0</v>
      </c>
      <c r="F249" s="11">
        <v>0</v>
      </c>
      <c r="G249" s="3">
        <v>0</v>
      </c>
      <c r="H249" s="3">
        <v>0</v>
      </c>
      <c r="I249" s="3">
        <v>0</v>
      </c>
      <c r="J249" s="3">
        <v>0</v>
      </c>
      <c r="K249" s="3">
        <v>0</v>
      </c>
      <c r="L249" s="3">
        <v>0</v>
      </c>
      <c r="M249" s="3">
        <v>0</v>
      </c>
      <c r="N249" s="3">
        <v>0</v>
      </c>
      <c r="O249" s="3">
        <v>0</v>
      </c>
      <c r="P249" s="3">
        <v>0</v>
      </c>
    </row>
    <row r="250" spans="1:16" x14ac:dyDescent="0.2">
      <c r="A250" t="s">
        <v>353</v>
      </c>
      <c r="B250" t="s">
        <v>60</v>
      </c>
      <c r="C250" s="3">
        <v>0</v>
      </c>
      <c r="D250" s="3">
        <v>0</v>
      </c>
      <c r="E250" s="11">
        <v>0</v>
      </c>
      <c r="F250" s="11">
        <v>0</v>
      </c>
      <c r="G250" s="3">
        <v>0</v>
      </c>
      <c r="H250" s="3">
        <v>0</v>
      </c>
      <c r="I250" s="3">
        <v>0</v>
      </c>
      <c r="J250" s="3">
        <v>0</v>
      </c>
      <c r="K250" s="3">
        <v>0</v>
      </c>
      <c r="L250" s="3">
        <v>0</v>
      </c>
      <c r="M250" s="3">
        <v>0</v>
      </c>
      <c r="N250" s="3">
        <v>0</v>
      </c>
      <c r="O250" s="3">
        <v>0</v>
      </c>
      <c r="P250" s="3">
        <v>0</v>
      </c>
    </row>
    <row r="251" spans="1:16" x14ac:dyDescent="0.2">
      <c r="A251" t="s">
        <v>354</v>
      </c>
      <c r="B251" t="s">
        <v>29</v>
      </c>
      <c r="C251" s="3">
        <v>0</v>
      </c>
      <c r="D251" s="3">
        <v>0</v>
      </c>
      <c r="E251" s="11">
        <v>0</v>
      </c>
      <c r="F251" s="11">
        <v>0</v>
      </c>
      <c r="G251" s="3">
        <v>0</v>
      </c>
      <c r="H251" s="3">
        <v>0</v>
      </c>
      <c r="I251" s="3">
        <v>0</v>
      </c>
      <c r="J251" s="3">
        <v>0</v>
      </c>
      <c r="K251" s="3">
        <v>0</v>
      </c>
      <c r="L251" s="3">
        <v>0</v>
      </c>
      <c r="M251" s="3">
        <v>0</v>
      </c>
      <c r="N251" s="3">
        <v>0</v>
      </c>
      <c r="O251" s="3">
        <v>0</v>
      </c>
      <c r="P251" s="3">
        <v>0</v>
      </c>
    </row>
    <row r="252" spans="1:16" x14ac:dyDescent="0.2">
      <c r="A252" t="s">
        <v>355</v>
      </c>
      <c r="B252" t="s">
        <v>356</v>
      </c>
      <c r="C252" s="3">
        <v>0</v>
      </c>
      <c r="D252" s="3">
        <v>0</v>
      </c>
      <c r="E252" s="11">
        <v>0</v>
      </c>
      <c r="F252" s="11">
        <v>0</v>
      </c>
      <c r="G252" s="3">
        <v>0</v>
      </c>
      <c r="H252" s="3">
        <v>0</v>
      </c>
      <c r="I252" s="3">
        <v>0</v>
      </c>
      <c r="J252" s="3">
        <v>0</v>
      </c>
      <c r="K252" s="3">
        <v>0</v>
      </c>
      <c r="L252" s="3">
        <v>0</v>
      </c>
      <c r="M252" s="3">
        <v>0</v>
      </c>
      <c r="N252" s="3">
        <v>0</v>
      </c>
      <c r="O252" s="3">
        <v>0</v>
      </c>
      <c r="P252" s="3">
        <v>0</v>
      </c>
    </row>
    <row r="253" spans="1:16" x14ac:dyDescent="0.2">
      <c r="A253" t="s">
        <v>357</v>
      </c>
      <c r="B253" t="s">
        <v>358</v>
      </c>
      <c r="C253" s="3">
        <v>660</v>
      </c>
      <c r="D253" s="3">
        <v>0</v>
      </c>
      <c r="E253" s="11">
        <v>550</v>
      </c>
      <c r="F253" s="11">
        <v>0</v>
      </c>
      <c r="G253" s="3">
        <v>600</v>
      </c>
      <c r="H253" s="3">
        <v>0</v>
      </c>
      <c r="I253" s="3">
        <v>600</v>
      </c>
      <c r="J253" s="3">
        <v>0</v>
      </c>
      <c r="K253" s="3">
        <v>650</v>
      </c>
      <c r="L253" s="3">
        <v>0</v>
      </c>
      <c r="M253" s="3">
        <v>650</v>
      </c>
      <c r="N253" s="3">
        <v>0</v>
      </c>
      <c r="O253" s="3">
        <v>650</v>
      </c>
      <c r="P253" s="3">
        <v>0</v>
      </c>
    </row>
    <row r="254" spans="1:16" x14ac:dyDescent="0.2">
      <c r="A254" t="s">
        <v>359</v>
      </c>
      <c r="B254" t="s">
        <v>360</v>
      </c>
      <c r="C254" s="3">
        <v>0</v>
      </c>
      <c r="D254" s="3">
        <v>0</v>
      </c>
      <c r="E254" s="11">
        <v>0</v>
      </c>
      <c r="F254" s="11">
        <v>0</v>
      </c>
      <c r="G254" s="3">
        <v>0</v>
      </c>
      <c r="H254" s="3">
        <v>0</v>
      </c>
      <c r="I254" s="3">
        <v>0</v>
      </c>
      <c r="J254" s="3">
        <v>0</v>
      </c>
      <c r="K254" s="3">
        <v>0</v>
      </c>
      <c r="L254" s="3">
        <v>0</v>
      </c>
      <c r="M254" s="3">
        <v>0</v>
      </c>
      <c r="N254" s="3">
        <v>0</v>
      </c>
      <c r="O254" s="3">
        <v>0</v>
      </c>
      <c r="P254" s="3">
        <v>0</v>
      </c>
    </row>
    <row r="255" spans="1:16" x14ac:dyDescent="0.2">
      <c r="A255" t="s">
        <v>361</v>
      </c>
      <c r="B255" t="s">
        <v>362</v>
      </c>
      <c r="C255" s="3">
        <v>0</v>
      </c>
      <c r="D255" s="3">
        <v>0</v>
      </c>
      <c r="E255" s="11">
        <v>0</v>
      </c>
      <c r="F255" s="11">
        <v>0</v>
      </c>
      <c r="G255" s="3">
        <v>0</v>
      </c>
      <c r="H255" s="3">
        <v>0</v>
      </c>
      <c r="I255" s="3">
        <v>0</v>
      </c>
      <c r="J255" s="3">
        <v>0</v>
      </c>
      <c r="K255" s="3">
        <v>0</v>
      </c>
      <c r="L255" s="3">
        <v>0</v>
      </c>
      <c r="M255" s="3">
        <v>0</v>
      </c>
      <c r="N255" s="3">
        <v>0</v>
      </c>
      <c r="O255" s="3">
        <v>0</v>
      </c>
      <c r="P255" s="3">
        <v>0</v>
      </c>
    </row>
    <row r="256" spans="1:16" x14ac:dyDescent="0.2">
      <c r="A256" t="s">
        <v>363</v>
      </c>
      <c r="B256" t="s">
        <v>364</v>
      </c>
      <c r="C256" s="3">
        <v>0</v>
      </c>
      <c r="D256" s="3">
        <v>0</v>
      </c>
      <c r="E256" s="11">
        <v>0</v>
      </c>
      <c r="F256" s="11">
        <v>0</v>
      </c>
      <c r="G256" s="3">
        <v>0</v>
      </c>
      <c r="H256" s="3">
        <v>0</v>
      </c>
      <c r="I256" s="3">
        <v>0</v>
      </c>
      <c r="J256" s="3">
        <v>0</v>
      </c>
      <c r="K256" s="3">
        <v>0</v>
      </c>
      <c r="L256" s="3">
        <v>0</v>
      </c>
      <c r="M256" s="3">
        <v>0</v>
      </c>
      <c r="N256" s="3">
        <v>0</v>
      </c>
      <c r="O256" s="3">
        <v>0</v>
      </c>
      <c r="P256" s="3">
        <v>0</v>
      </c>
    </row>
    <row r="258" spans="1:16" s="1" customFormat="1" x14ac:dyDescent="0.2">
      <c r="A258" s="1" t="s">
        <v>365</v>
      </c>
      <c r="B258" s="1" t="s">
        <v>366</v>
      </c>
      <c r="C258" s="5">
        <f>SUM(C260)</f>
        <v>0</v>
      </c>
      <c r="D258" s="5">
        <f>SUM(D260)</f>
        <v>0</v>
      </c>
      <c r="E258" s="12">
        <f>SUM(E260)</f>
        <v>0</v>
      </c>
      <c r="F258" s="12">
        <f>SUM(F260)</f>
        <v>0</v>
      </c>
      <c r="G258" s="5">
        <f t="shared" ref="G258:P258" si="45">SUM(G260)</f>
        <v>0</v>
      </c>
      <c r="H258" s="5">
        <f t="shared" si="45"/>
        <v>0</v>
      </c>
      <c r="I258" s="5">
        <f t="shared" si="45"/>
        <v>0</v>
      </c>
      <c r="J258" s="5">
        <f t="shared" si="45"/>
        <v>0</v>
      </c>
      <c r="K258" s="5">
        <f t="shared" si="45"/>
        <v>0</v>
      </c>
      <c r="L258" s="5">
        <f t="shared" si="45"/>
        <v>0</v>
      </c>
      <c r="M258" s="5">
        <f t="shared" si="45"/>
        <v>0</v>
      </c>
      <c r="N258" s="5">
        <f t="shared" si="45"/>
        <v>0</v>
      </c>
      <c r="O258" s="5">
        <f t="shared" si="45"/>
        <v>0</v>
      </c>
      <c r="P258" s="5">
        <f t="shared" si="45"/>
        <v>0</v>
      </c>
    </row>
    <row r="260" spans="1:16" x14ac:dyDescent="0.2">
      <c r="A260" t="s">
        <v>367</v>
      </c>
      <c r="B260" t="s">
        <v>368</v>
      </c>
      <c r="C260" s="3">
        <v>0</v>
      </c>
      <c r="D260" s="3">
        <v>0</v>
      </c>
      <c r="E260" s="11">
        <v>0</v>
      </c>
      <c r="F260" s="11">
        <v>0</v>
      </c>
      <c r="G260" s="3">
        <v>0</v>
      </c>
      <c r="H260" s="3">
        <v>0</v>
      </c>
      <c r="I260" s="3">
        <v>0</v>
      </c>
      <c r="J260" s="3">
        <v>0</v>
      </c>
      <c r="K260" s="3">
        <v>0</v>
      </c>
      <c r="L260" s="3">
        <v>0</v>
      </c>
      <c r="M260" s="3">
        <v>0</v>
      </c>
      <c r="N260" s="3">
        <v>0</v>
      </c>
      <c r="O260" s="3">
        <v>0</v>
      </c>
      <c r="P260" s="3">
        <v>0</v>
      </c>
    </row>
    <row r="262" spans="1:16" s="1" customFormat="1" x14ac:dyDescent="0.2">
      <c r="A262" s="1" t="s">
        <v>369</v>
      </c>
      <c r="B262" s="1" t="s">
        <v>370</v>
      </c>
      <c r="C262" s="5">
        <f>SUM(C264)</f>
        <v>200</v>
      </c>
      <c r="D262" s="5">
        <f>SUM(D264)</f>
        <v>0</v>
      </c>
      <c r="E262" s="12">
        <f>SUM(E264)</f>
        <v>200</v>
      </c>
      <c r="F262" s="12">
        <f>SUM(F264)</f>
        <v>0</v>
      </c>
      <c r="G262" s="5">
        <f t="shared" ref="G262:P262" si="46">SUM(G264)</f>
        <v>0</v>
      </c>
      <c r="H262" s="5">
        <f>SUM(H264)</f>
        <v>0</v>
      </c>
      <c r="I262" s="5">
        <f t="shared" si="46"/>
        <v>0</v>
      </c>
      <c r="J262" s="5">
        <f t="shared" si="46"/>
        <v>0</v>
      </c>
      <c r="K262" s="5">
        <f t="shared" si="46"/>
        <v>0</v>
      </c>
      <c r="L262" s="5">
        <f t="shared" si="46"/>
        <v>0</v>
      </c>
      <c r="M262" s="5">
        <f t="shared" si="46"/>
        <v>0</v>
      </c>
      <c r="N262" s="5">
        <f t="shared" si="46"/>
        <v>0</v>
      </c>
      <c r="O262" s="5">
        <f t="shared" si="46"/>
        <v>0</v>
      </c>
      <c r="P262" s="5">
        <f t="shared" si="46"/>
        <v>0</v>
      </c>
    </row>
    <row r="264" spans="1:16" x14ac:dyDescent="0.2">
      <c r="A264" t="s">
        <v>371</v>
      </c>
      <c r="B264" t="s">
        <v>372</v>
      </c>
      <c r="C264" s="3">
        <v>200</v>
      </c>
      <c r="D264" s="3">
        <v>0</v>
      </c>
      <c r="E264" s="11">
        <v>200</v>
      </c>
      <c r="F264" s="11">
        <v>0</v>
      </c>
      <c r="G264" s="3">
        <v>0</v>
      </c>
      <c r="H264" s="3">
        <v>0</v>
      </c>
      <c r="I264" s="3">
        <v>0</v>
      </c>
      <c r="J264" s="3">
        <v>0</v>
      </c>
      <c r="K264" s="3">
        <v>0</v>
      </c>
      <c r="L264" s="3">
        <v>0</v>
      </c>
      <c r="M264" s="3">
        <v>0</v>
      </c>
      <c r="N264" s="3">
        <v>0</v>
      </c>
      <c r="O264" s="3">
        <v>0</v>
      </c>
      <c r="P264" s="3">
        <v>0</v>
      </c>
    </row>
    <row r="267" spans="1:16" s="1" customFormat="1" x14ac:dyDescent="0.2">
      <c r="A267" s="1" t="s">
        <v>373</v>
      </c>
      <c r="B267" s="1" t="s">
        <v>374</v>
      </c>
      <c r="C267" s="5">
        <f>C270+C415+C426</f>
        <v>445740</v>
      </c>
      <c r="D267" s="5">
        <f>D270+D415+D426</f>
        <v>31500</v>
      </c>
      <c r="E267" s="12">
        <f>E270+E415+E426</f>
        <v>429160</v>
      </c>
      <c r="F267" s="12">
        <f>F270+F415+F426</f>
        <v>31540</v>
      </c>
      <c r="G267" s="5">
        <f t="shared" ref="G267:P267" si="47">G270+G415+G426</f>
        <v>437923.72</v>
      </c>
      <c r="H267" s="5">
        <f t="shared" si="47"/>
        <v>32220</v>
      </c>
      <c r="I267" s="5">
        <f t="shared" si="47"/>
        <v>446592.62</v>
      </c>
      <c r="J267" s="5">
        <f t="shared" si="47"/>
        <v>32800</v>
      </c>
      <c r="K267" s="5">
        <f t="shared" si="47"/>
        <v>463286.52</v>
      </c>
      <c r="L267" s="5">
        <f t="shared" si="47"/>
        <v>33400</v>
      </c>
      <c r="M267" s="5">
        <f t="shared" si="47"/>
        <v>477710.42</v>
      </c>
      <c r="N267" s="5">
        <f t="shared" si="47"/>
        <v>33970</v>
      </c>
      <c r="O267" s="5">
        <f t="shared" si="47"/>
        <v>483324.32</v>
      </c>
      <c r="P267" s="5">
        <f t="shared" si="47"/>
        <v>34600</v>
      </c>
    </row>
    <row r="268" spans="1:16" s="1" customFormat="1" x14ac:dyDescent="0.2">
      <c r="C268" s="5"/>
      <c r="D268" s="6">
        <f>C267-D267</f>
        <v>414240</v>
      </c>
      <c r="E268" s="12"/>
      <c r="F268" s="13">
        <f>E267-F267</f>
        <v>397620</v>
      </c>
      <c r="G268" s="5"/>
      <c r="H268" s="6">
        <f t="shared" ref="H268" si="48">G267-H267</f>
        <v>405703.72</v>
      </c>
      <c r="I268" s="5"/>
      <c r="J268" s="6">
        <f t="shared" ref="J268" si="49">I267-J267</f>
        <v>413792.62</v>
      </c>
      <c r="K268" s="5"/>
      <c r="L268" s="6">
        <f t="shared" ref="L268" si="50">K267-L267</f>
        <v>429886.52</v>
      </c>
      <c r="M268" s="5"/>
      <c r="N268" s="6">
        <f t="shared" ref="N268" si="51">M267-N267</f>
        <v>443740.42</v>
      </c>
      <c r="O268" s="5"/>
      <c r="P268" s="6">
        <f t="shared" ref="P268" si="52">O267-P267</f>
        <v>448724.32</v>
      </c>
    </row>
    <row r="269" spans="1:16" s="1" customFormat="1" x14ac:dyDescent="0.2">
      <c r="C269" s="5"/>
      <c r="D269" s="5"/>
      <c r="E269" s="12"/>
      <c r="F269" s="12"/>
      <c r="G269" s="5"/>
      <c r="H269" s="5"/>
      <c r="I269" s="5"/>
      <c r="J269" s="5"/>
      <c r="K269" s="5"/>
      <c r="L269" s="5"/>
      <c r="M269" s="5"/>
      <c r="N269" s="5"/>
      <c r="O269" s="5"/>
      <c r="P269" s="5"/>
    </row>
    <row r="270" spans="1:16" s="1" customFormat="1" x14ac:dyDescent="0.2">
      <c r="A270" s="1" t="s">
        <v>375</v>
      </c>
      <c r="B270" s="1" t="s">
        <v>376</v>
      </c>
      <c r="C270" s="5">
        <f>C272+C279+C307+C320+C326+C358+C395</f>
        <v>395520</v>
      </c>
      <c r="D270" s="5">
        <f>D272+D279+D307+D320+D326+D358+D395</f>
        <v>31500</v>
      </c>
      <c r="E270" s="12">
        <f>E272+E279+E307+E320+E326+E358+E395</f>
        <v>377180</v>
      </c>
      <c r="F270" s="12">
        <f>F272+F279+F307+F320+F326+F358+F395</f>
        <v>31540</v>
      </c>
      <c r="G270" s="5">
        <f t="shared" ref="G270:P270" si="53">G272+G279+G307+G320+G326+G358+G395</f>
        <v>385023.72</v>
      </c>
      <c r="H270" s="5">
        <f t="shared" si="53"/>
        <v>32220</v>
      </c>
      <c r="I270" s="5">
        <f t="shared" si="53"/>
        <v>392992.62</v>
      </c>
      <c r="J270" s="5">
        <f t="shared" si="53"/>
        <v>32800</v>
      </c>
      <c r="K270" s="5">
        <f t="shared" si="53"/>
        <v>409286.52</v>
      </c>
      <c r="L270" s="5">
        <f t="shared" si="53"/>
        <v>33400</v>
      </c>
      <c r="M270" s="5">
        <f t="shared" si="53"/>
        <v>423210.42</v>
      </c>
      <c r="N270" s="5">
        <f t="shared" si="53"/>
        <v>33970</v>
      </c>
      <c r="O270" s="5">
        <f t="shared" si="53"/>
        <v>428124.32</v>
      </c>
      <c r="P270" s="5">
        <f t="shared" si="53"/>
        <v>34600</v>
      </c>
    </row>
    <row r="271" spans="1:16" s="1" customFormat="1" x14ac:dyDescent="0.2">
      <c r="C271" s="5"/>
      <c r="D271" s="5"/>
      <c r="E271" s="12"/>
      <c r="F271" s="12"/>
      <c r="G271" s="5"/>
      <c r="H271" s="5"/>
      <c r="I271" s="5"/>
      <c r="J271" s="5"/>
      <c r="K271" s="5"/>
      <c r="L271" s="5"/>
      <c r="M271" s="5"/>
      <c r="N271" s="5"/>
      <c r="O271" s="5"/>
      <c r="P271" s="5"/>
    </row>
    <row r="272" spans="1:16" s="1" customFormat="1" x14ac:dyDescent="0.2">
      <c r="A272" s="1" t="s">
        <v>377</v>
      </c>
      <c r="B272" s="1" t="s">
        <v>378</v>
      </c>
      <c r="C272" s="5">
        <f>C274</f>
        <v>19910</v>
      </c>
      <c r="D272" s="5">
        <f>D274</f>
        <v>0</v>
      </c>
      <c r="E272" s="12">
        <f>E274</f>
        <v>19240</v>
      </c>
      <c r="F272" s="12">
        <f>F274</f>
        <v>0</v>
      </c>
      <c r="G272" s="5">
        <f t="shared" ref="G272:P272" si="54">G274</f>
        <v>19300</v>
      </c>
      <c r="H272" s="5">
        <f t="shared" si="54"/>
        <v>0</v>
      </c>
      <c r="I272" s="5">
        <f t="shared" si="54"/>
        <v>19400</v>
      </c>
      <c r="J272" s="5">
        <f t="shared" si="54"/>
        <v>0</v>
      </c>
      <c r="K272" s="5">
        <f t="shared" si="54"/>
        <v>20000</v>
      </c>
      <c r="L272" s="5">
        <f t="shared" si="54"/>
        <v>0</v>
      </c>
      <c r="M272" s="5">
        <f t="shared" si="54"/>
        <v>20400</v>
      </c>
      <c r="N272" s="5">
        <f t="shared" si="54"/>
        <v>0</v>
      </c>
      <c r="O272" s="5">
        <f t="shared" si="54"/>
        <v>20800</v>
      </c>
      <c r="P272" s="5">
        <f t="shared" si="54"/>
        <v>0</v>
      </c>
    </row>
    <row r="273" spans="1:16" s="1" customFormat="1" x14ac:dyDescent="0.2">
      <c r="C273" s="5"/>
      <c r="D273" s="5"/>
      <c r="E273" s="12"/>
      <c r="F273" s="12"/>
      <c r="G273" s="5"/>
      <c r="H273" s="5"/>
      <c r="I273" s="5"/>
      <c r="J273" s="5"/>
      <c r="K273" s="5"/>
      <c r="L273" s="5"/>
      <c r="M273" s="5"/>
      <c r="N273" s="5"/>
      <c r="O273" s="5"/>
      <c r="P273" s="5"/>
    </row>
    <row r="274" spans="1:16" s="1" customFormat="1" x14ac:dyDescent="0.2">
      <c r="A274" s="1" t="s">
        <v>379</v>
      </c>
      <c r="B274" s="1" t="s">
        <v>380</v>
      </c>
      <c r="C274" s="5">
        <f>SUM(C276:C277)</f>
        <v>19910</v>
      </c>
      <c r="D274" s="5">
        <f>SUM(D276:D277)</f>
        <v>0</v>
      </c>
      <c r="E274" s="12">
        <f>SUM(E276:E277)</f>
        <v>19240</v>
      </c>
      <c r="F274" s="12">
        <f>SUM(F276:F277)</f>
        <v>0</v>
      </c>
      <c r="G274" s="5">
        <f t="shared" ref="G274:P274" si="55">SUM(G276:G277)</f>
        <v>19300</v>
      </c>
      <c r="H274" s="5">
        <f t="shared" si="55"/>
        <v>0</v>
      </c>
      <c r="I274" s="5">
        <f t="shared" si="55"/>
        <v>19400</v>
      </c>
      <c r="J274" s="5">
        <f t="shared" si="55"/>
        <v>0</v>
      </c>
      <c r="K274" s="5">
        <f t="shared" si="55"/>
        <v>20000</v>
      </c>
      <c r="L274" s="5">
        <f t="shared" si="55"/>
        <v>0</v>
      </c>
      <c r="M274" s="5">
        <f t="shared" si="55"/>
        <v>20400</v>
      </c>
      <c r="N274" s="5">
        <f t="shared" si="55"/>
        <v>0</v>
      </c>
      <c r="O274" s="5">
        <f t="shared" si="55"/>
        <v>20800</v>
      </c>
      <c r="P274" s="5">
        <f t="shared" si="55"/>
        <v>0</v>
      </c>
    </row>
    <row r="276" spans="1:16" x14ac:dyDescent="0.2">
      <c r="A276" t="s">
        <v>381</v>
      </c>
      <c r="B276" t="s">
        <v>230</v>
      </c>
      <c r="C276" s="3">
        <v>0</v>
      </c>
      <c r="D276" s="3">
        <v>0</v>
      </c>
      <c r="E276" s="11">
        <v>0</v>
      </c>
      <c r="F276" s="11">
        <v>0</v>
      </c>
      <c r="G276" s="3">
        <v>0</v>
      </c>
      <c r="H276" s="3">
        <v>0</v>
      </c>
      <c r="I276" s="3">
        <v>0</v>
      </c>
      <c r="J276" s="3">
        <v>0</v>
      </c>
      <c r="K276" s="3">
        <v>0</v>
      </c>
      <c r="L276" s="3">
        <v>0</v>
      </c>
      <c r="M276" s="3">
        <v>0</v>
      </c>
      <c r="N276" s="3">
        <v>0</v>
      </c>
      <c r="O276" s="3">
        <v>0</v>
      </c>
      <c r="P276" s="3">
        <v>0</v>
      </c>
    </row>
    <row r="277" spans="1:16" x14ac:dyDescent="0.2">
      <c r="A277" t="s">
        <v>382</v>
      </c>
      <c r="B277" t="s">
        <v>383</v>
      </c>
      <c r="C277" s="3">
        <v>19910</v>
      </c>
      <c r="D277" s="3">
        <v>0</v>
      </c>
      <c r="E277" s="11">
        <v>19240</v>
      </c>
      <c r="F277" s="11">
        <v>0</v>
      </c>
      <c r="G277" s="3">
        <v>19300</v>
      </c>
      <c r="H277" s="3">
        <v>0</v>
      </c>
      <c r="I277" s="3">
        <v>19400</v>
      </c>
      <c r="J277" s="3">
        <v>0</v>
      </c>
      <c r="K277" s="3">
        <v>20000</v>
      </c>
      <c r="L277" s="3">
        <v>0</v>
      </c>
      <c r="M277" s="3">
        <v>20400</v>
      </c>
      <c r="N277" s="3">
        <v>0</v>
      </c>
      <c r="O277" s="3">
        <v>20800</v>
      </c>
      <c r="P277" s="3">
        <v>0</v>
      </c>
    </row>
    <row r="279" spans="1:16" s="1" customFormat="1" x14ac:dyDescent="0.2">
      <c r="A279" s="1" t="s">
        <v>384</v>
      </c>
      <c r="B279" s="1" t="s">
        <v>385</v>
      </c>
      <c r="C279" s="5">
        <f>C281</f>
        <v>146270</v>
      </c>
      <c r="D279" s="5">
        <f>D281</f>
        <v>31500</v>
      </c>
      <c r="E279" s="12">
        <f>E281</f>
        <v>170860</v>
      </c>
      <c r="F279" s="12">
        <f>F281</f>
        <v>31540</v>
      </c>
      <c r="G279" s="5">
        <f t="shared" ref="G279:P279" si="56">G281</f>
        <v>171963.72</v>
      </c>
      <c r="H279" s="5">
        <f t="shared" si="56"/>
        <v>32220</v>
      </c>
      <c r="I279" s="5">
        <f t="shared" si="56"/>
        <v>173747.62</v>
      </c>
      <c r="J279" s="5">
        <f t="shared" si="56"/>
        <v>32800</v>
      </c>
      <c r="K279" s="5">
        <f t="shared" si="56"/>
        <v>175141.52</v>
      </c>
      <c r="L279" s="5">
        <f t="shared" si="56"/>
        <v>33400</v>
      </c>
      <c r="M279" s="5">
        <f t="shared" si="56"/>
        <v>184015.41999999998</v>
      </c>
      <c r="N279" s="5">
        <f t="shared" si="56"/>
        <v>33970</v>
      </c>
      <c r="O279" s="5">
        <f t="shared" si="56"/>
        <v>185919.32</v>
      </c>
      <c r="P279" s="5">
        <f t="shared" si="56"/>
        <v>34600</v>
      </c>
    </row>
    <row r="280" spans="1:16" s="1" customFormat="1" x14ac:dyDescent="0.2">
      <c r="C280" s="5"/>
      <c r="D280" s="5"/>
      <c r="E280" s="12"/>
      <c r="F280" s="12"/>
      <c r="G280" s="5"/>
      <c r="H280" s="5"/>
      <c r="I280" s="5"/>
      <c r="J280" s="5"/>
      <c r="K280" s="5"/>
      <c r="L280" s="5"/>
      <c r="M280" s="5"/>
      <c r="N280" s="5"/>
      <c r="O280" s="5"/>
      <c r="P280" s="5"/>
    </row>
    <row r="281" spans="1:16" s="1" customFormat="1" x14ac:dyDescent="0.2">
      <c r="A281" s="1" t="s">
        <v>386</v>
      </c>
      <c r="B281" s="1" t="s">
        <v>387</v>
      </c>
      <c r="C281" s="5">
        <f>SUM(C283:C305)</f>
        <v>146270</v>
      </c>
      <c r="D281" s="5">
        <f>SUM(D283:D305)</f>
        <v>31500</v>
      </c>
      <c r="E281" s="12">
        <f>SUM(E283:E305)</f>
        <v>170860</v>
      </c>
      <c r="F281" s="12">
        <f>SUM(F283:F305)</f>
        <v>31540</v>
      </c>
      <c r="G281" s="5">
        <f t="shared" ref="G281:P281" si="57">SUM(G283:G305)</f>
        <v>171963.72</v>
      </c>
      <c r="H281" s="5">
        <f t="shared" si="57"/>
        <v>32220</v>
      </c>
      <c r="I281" s="5">
        <f t="shared" si="57"/>
        <v>173747.62</v>
      </c>
      <c r="J281" s="5">
        <f t="shared" si="57"/>
        <v>32800</v>
      </c>
      <c r="K281" s="5">
        <f t="shared" si="57"/>
        <v>175141.52</v>
      </c>
      <c r="L281" s="5">
        <f t="shared" si="57"/>
        <v>33400</v>
      </c>
      <c r="M281" s="5">
        <f t="shared" si="57"/>
        <v>184015.41999999998</v>
      </c>
      <c r="N281" s="5">
        <f t="shared" si="57"/>
        <v>33970</v>
      </c>
      <c r="O281" s="5">
        <f t="shared" si="57"/>
        <v>185919.32</v>
      </c>
      <c r="P281" s="5">
        <f t="shared" si="57"/>
        <v>34600</v>
      </c>
    </row>
    <row r="283" spans="1:16" x14ac:dyDescent="0.2">
      <c r="A283" t="s">
        <v>388</v>
      </c>
      <c r="B283" t="s">
        <v>15</v>
      </c>
      <c r="C283" s="3">
        <v>590</v>
      </c>
      <c r="D283" s="3">
        <v>0</v>
      </c>
      <c r="E283" s="11">
        <v>590</v>
      </c>
      <c r="F283" s="11">
        <v>0</v>
      </c>
      <c r="G283" s="3">
        <v>600</v>
      </c>
      <c r="H283" s="3">
        <v>0</v>
      </c>
      <c r="I283" s="3">
        <v>600</v>
      </c>
      <c r="J283" s="3">
        <v>0</v>
      </c>
      <c r="K283" s="3">
        <v>600</v>
      </c>
      <c r="L283" s="3">
        <v>0</v>
      </c>
      <c r="M283" s="3">
        <v>600</v>
      </c>
      <c r="N283" s="3">
        <v>0</v>
      </c>
      <c r="O283" s="3">
        <v>600</v>
      </c>
      <c r="P283" s="3">
        <v>0</v>
      </c>
    </row>
    <row r="284" spans="1:16" x14ac:dyDescent="0.2">
      <c r="A284" t="s">
        <v>389</v>
      </c>
      <c r="B284" t="s">
        <v>390</v>
      </c>
      <c r="C284" s="3">
        <v>26860</v>
      </c>
      <c r="D284" s="3">
        <v>0</v>
      </c>
      <c r="E284" s="11">
        <v>26860</v>
      </c>
      <c r="F284" s="11">
        <v>0</v>
      </c>
      <c r="G284" s="3">
        <v>27400</v>
      </c>
      <c r="H284" s="3">
        <v>0</v>
      </c>
      <c r="I284" s="3">
        <v>27900</v>
      </c>
      <c r="J284" s="3">
        <v>0</v>
      </c>
      <c r="K284" s="3">
        <v>28400</v>
      </c>
      <c r="L284" s="3">
        <v>0</v>
      </c>
      <c r="M284" s="3">
        <v>28900</v>
      </c>
      <c r="N284" s="3">
        <v>0</v>
      </c>
      <c r="O284" s="3">
        <v>29400</v>
      </c>
      <c r="P284" s="3">
        <v>0</v>
      </c>
    </row>
    <row r="285" spans="1:16" x14ac:dyDescent="0.2">
      <c r="A285" t="s">
        <v>391</v>
      </c>
      <c r="B285" t="s">
        <v>21</v>
      </c>
      <c r="C285" s="3">
        <v>1840</v>
      </c>
      <c r="D285" s="3">
        <v>0</v>
      </c>
      <c r="E285" s="11">
        <v>1840</v>
      </c>
      <c r="F285" s="11">
        <v>0</v>
      </c>
      <c r="G285" s="3">
        <v>1880</v>
      </c>
      <c r="H285" s="3">
        <f t="shared" ref="H285:P285" si="58">H284*6.85/100</f>
        <v>0</v>
      </c>
      <c r="I285" s="3">
        <v>1920</v>
      </c>
      <c r="J285" s="3">
        <f t="shared" si="58"/>
        <v>0</v>
      </c>
      <c r="K285" s="3">
        <v>1950</v>
      </c>
      <c r="L285" s="3">
        <f t="shared" si="58"/>
        <v>0</v>
      </c>
      <c r="M285" s="3">
        <v>1980</v>
      </c>
      <c r="N285" s="3">
        <f t="shared" si="58"/>
        <v>0</v>
      </c>
      <c r="O285" s="3">
        <v>2020</v>
      </c>
      <c r="P285" s="3">
        <f t="shared" si="58"/>
        <v>0</v>
      </c>
    </row>
    <row r="286" spans="1:16" x14ac:dyDescent="0.2">
      <c r="A286" t="s">
        <v>392</v>
      </c>
      <c r="B286" t="s">
        <v>55</v>
      </c>
      <c r="C286" s="3">
        <v>1750</v>
      </c>
      <c r="D286" s="3">
        <v>0</v>
      </c>
      <c r="E286" s="11">
        <v>1720</v>
      </c>
      <c r="F286" s="11">
        <v>0</v>
      </c>
      <c r="G286" s="3">
        <v>1760</v>
      </c>
      <c r="H286" s="3">
        <f t="shared" ref="H286:P286" si="59">H284*6.4/100</f>
        <v>0</v>
      </c>
      <c r="I286" s="3">
        <v>1790</v>
      </c>
      <c r="J286" s="3">
        <f t="shared" si="59"/>
        <v>0</v>
      </c>
      <c r="K286" s="3">
        <v>1820</v>
      </c>
      <c r="L286" s="3">
        <f t="shared" si="59"/>
        <v>0</v>
      </c>
      <c r="M286" s="3">
        <v>1850</v>
      </c>
      <c r="N286" s="3">
        <f t="shared" si="59"/>
        <v>0</v>
      </c>
      <c r="O286" s="3">
        <v>1890</v>
      </c>
      <c r="P286" s="3">
        <f t="shared" si="59"/>
        <v>0</v>
      </c>
    </row>
    <row r="287" spans="1:16" x14ac:dyDescent="0.2">
      <c r="A287" t="s">
        <v>393</v>
      </c>
      <c r="B287" t="s">
        <v>23</v>
      </c>
      <c r="C287" s="3">
        <v>250</v>
      </c>
      <c r="D287" s="3">
        <v>0</v>
      </c>
      <c r="E287" s="11">
        <v>250</v>
      </c>
      <c r="F287" s="11">
        <v>0</v>
      </c>
      <c r="G287" s="3">
        <v>260</v>
      </c>
      <c r="H287" s="3">
        <f t="shared" ref="H287:P287" si="60">H284*0.93/100</f>
        <v>0</v>
      </c>
      <c r="I287" s="3">
        <v>260</v>
      </c>
      <c r="J287" s="3">
        <f t="shared" si="60"/>
        <v>0</v>
      </c>
      <c r="K287" s="3">
        <v>270</v>
      </c>
      <c r="L287" s="3">
        <f t="shared" si="60"/>
        <v>0</v>
      </c>
      <c r="M287" s="3">
        <v>270</v>
      </c>
      <c r="N287" s="3">
        <f t="shared" si="60"/>
        <v>0</v>
      </c>
      <c r="O287" s="3">
        <v>280</v>
      </c>
      <c r="P287" s="3">
        <f t="shared" si="60"/>
        <v>0</v>
      </c>
    </row>
    <row r="288" spans="1:16" x14ac:dyDescent="0.2">
      <c r="A288" t="s">
        <v>394</v>
      </c>
      <c r="B288" t="s">
        <v>25</v>
      </c>
      <c r="C288" s="3">
        <v>680</v>
      </c>
      <c r="D288" s="3">
        <v>0</v>
      </c>
      <c r="E288" s="11">
        <v>680</v>
      </c>
      <c r="F288" s="11">
        <v>0</v>
      </c>
      <c r="G288" s="3">
        <v>700</v>
      </c>
      <c r="H288" s="3">
        <f t="shared" ref="H288:P288" si="61">H284*2.54/100</f>
        <v>0</v>
      </c>
      <c r="I288" s="3">
        <v>710</v>
      </c>
      <c r="J288" s="3">
        <f t="shared" si="61"/>
        <v>0</v>
      </c>
      <c r="K288" s="3">
        <v>730</v>
      </c>
      <c r="L288" s="3">
        <f t="shared" si="61"/>
        <v>0</v>
      </c>
      <c r="M288" s="3">
        <v>740</v>
      </c>
      <c r="N288" s="3">
        <f t="shared" si="61"/>
        <v>0</v>
      </c>
      <c r="O288" s="3">
        <v>750</v>
      </c>
      <c r="P288" s="3">
        <f t="shared" si="61"/>
        <v>0</v>
      </c>
    </row>
    <row r="289" spans="1:16" x14ac:dyDescent="0.2">
      <c r="A289" t="s">
        <v>395</v>
      </c>
      <c r="B289" t="s">
        <v>27</v>
      </c>
      <c r="C289" s="3">
        <v>210</v>
      </c>
      <c r="D289" s="3">
        <v>0</v>
      </c>
      <c r="E289" s="11">
        <v>210</v>
      </c>
      <c r="F289" s="11">
        <v>0</v>
      </c>
      <c r="G289" s="3">
        <f>G284*0.78/100</f>
        <v>213.72</v>
      </c>
      <c r="H289" s="3">
        <f t="shared" ref="H289:P289" si="62">H284*0.78/100</f>
        <v>0</v>
      </c>
      <c r="I289" s="3">
        <f t="shared" si="62"/>
        <v>217.62</v>
      </c>
      <c r="J289" s="3">
        <f t="shared" si="62"/>
        <v>0</v>
      </c>
      <c r="K289" s="3">
        <f t="shared" si="62"/>
        <v>221.52</v>
      </c>
      <c r="L289" s="3">
        <f t="shared" si="62"/>
        <v>0</v>
      </c>
      <c r="M289" s="3">
        <f t="shared" si="62"/>
        <v>225.42</v>
      </c>
      <c r="N289" s="3">
        <f t="shared" si="62"/>
        <v>0</v>
      </c>
      <c r="O289" s="3">
        <f t="shared" si="62"/>
        <v>229.32</v>
      </c>
      <c r="P289" s="3">
        <f t="shared" si="62"/>
        <v>0</v>
      </c>
    </row>
    <row r="290" spans="1:16" x14ac:dyDescent="0.2">
      <c r="A290" t="s">
        <v>396</v>
      </c>
      <c r="B290" t="s">
        <v>29</v>
      </c>
      <c r="C290" s="3">
        <v>0</v>
      </c>
      <c r="D290" s="3">
        <v>0</v>
      </c>
      <c r="E290" s="11">
        <v>0</v>
      </c>
      <c r="F290" s="11">
        <v>0</v>
      </c>
      <c r="G290" s="3">
        <v>0</v>
      </c>
      <c r="H290" s="3">
        <v>0</v>
      </c>
      <c r="I290" s="3">
        <v>0</v>
      </c>
      <c r="J290" s="3">
        <v>0</v>
      </c>
      <c r="K290" s="3">
        <v>0</v>
      </c>
      <c r="L290" s="3">
        <v>0</v>
      </c>
      <c r="M290" s="3">
        <v>0</v>
      </c>
      <c r="N290" s="3">
        <v>0</v>
      </c>
      <c r="O290" s="3">
        <v>0</v>
      </c>
      <c r="P290" s="3">
        <v>0</v>
      </c>
    </row>
    <row r="291" spans="1:16" x14ac:dyDescent="0.2">
      <c r="A291" t="s">
        <v>397</v>
      </c>
      <c r="B291" t="s">
        <v>133</v>
      </c>
      <c r="C291" s="3">
        <v>0</v>
      </c>
      <c r="D291" s="3">
        <v>0</v>
      </c>
      <c r="E291" s="11">
        <v>300</v>
      </c>
      <c r="F291" s="11">
        <v>0</v>
      </c>
      <c r="G291" s="3">
        <v>0</v>
      </c>
      <c r="H291" s="3">
        <v>0</v>
      </c>
      <c r="I291" s="3">
        <v>0</v>
      </c>
      <c r="J291" s="3">
        <v>0</v>
      </c>
      <c r="K291" s="3">
        <v>0</v>
      </c>
      <c r="L291" s="3">
        <v>0</v>
      </c>
      <c r="M291" s="3">
        <v>0</v>
      </c>
      <c r="N291" s="3">
        <v>0</v>
      </c>
      <c r="O291" s="3">
        <v>0</v>
      </c>
      <c r="P291" s="3">
        <v>0</v>
      </c>
    </row>
    <row r="292" spans="1:16" x14ac:dyDescent="0.2">
      <c r="A292" t="s">
        <v>398</v>
      </c>
      <c r="B292" t="s">
        <v>399</v>
      </c>
      <c r="C292" s="3">
        <v>0</v>
      </c>
      <c r="D292" s="3">
        <v>0</v>
      </c>
      <c r="E292" s="11">
        <v>0</v>
      </c>
      <c r="F292" s="11">
        <v>0</v>
      </c>
      <c r="G292" s="3">
        <v>0</v>
      </c>
      <c r="H292" s="3">
        <v>0</v>
      </c>
      <c r="I292" s="3">
        <v>0</v>
      </c>
      <c r="J292" s="3">
        <v>0</v>
      </c>
      <c r="K292" s="3">
        <v>0</v>
      </c>
      <c r="L292" s="3">
        <v>0</v>
      </c>
      <c r="M292" s="3">
        <v>0</v>
      </c>
      <c r="N292" s="3">
        <v>0</v>
      </c>
      <c r="O292" s="3">
        <v>0</v>
      </c>
      <c r="P292" s="3">
        <v>0</v>
      </c>
    </row>
    <row r="293" spans="1:16" x14ac:dyDescent="0.2">
      <c r="A293" t="s">
        <v>400</v>
      </c>
      <c r="B293" t="s">
        <v>401</v>
      </c>
      <c r="C293" s="3">
        <v>0</v>
      </c>
      <c r="D293" s="3">
        <v>0</v>
      </c>
      <c r="E293" s="11">
        <v>0</v>
      </c>
      <c r="F293" s="11">
        <v>0</v>
      </c>
      <c r="G293" s="3">
        <v>0</v>
      </c>
      <c r="H293" s="3">
        <v>0</v>
      </c>
      <c r="I293" s="3">
        <v>0</v>
      </c>
      <c r="J293" s="3">
        <v>0</v>
      </c>
      <c r="K293" s="3">
        <v>0</v>
      </c>
      <c r="L293" s="3">
        <v>0</v>
      </c>
      <c r="M293" s="3">
        <v>0</v>
      </c>
      <c r="N293" s="3">
        <v>0</v>
      </c>
      <c r="O293" s="3">
        <v>0</v>
      </c>
      <c r="P293" s="3">
        <v>0</v>
      </c>
    </row>
    <row r="294" spans="1:16" x14ac:dyDescent="0.2">
      <c r="A294" t="s">
        <v>402</v>
      </c>
      <c r="B294" t="s">
        <v>230</v>
      </c>
      <c r="C294" s="3">
        <v>0</v>
      </c>
      <c r="D294" s="3">
        <v>0</v>
      </c>
      <c r="E294" s="11">
        <v>0</v>
      </c>
      <c r="F294" s="11">
        <v>0</v>
      </c>
      <c r="G294" s="3">
        <v>0</v>
      </c>
      <c r="H294" s="3">
        <v>0</v>
      </c>
      <c r="I294" s="3">
        <v>0</v>
      </c>
      <c r="J294" s="3">
        <v>0</v>
      </c>
      <c r="K294" s="3">
        <v>0</v>
      </c>
      <c r="L294" s="3">
        <v>0</v>
      </c>
      <c r="M294" s="3">
        <v>0</v>
      </c>
      <c r="N294" s="3">
        <v>0</v>
      </c>
      <c r="O294" s="3">
        <v>0</v>
      </c>
      <c r="P294" s="3">
        <v>0</v>
      </c>
    </row>
    <row r="295" spans="1:16" x14ac:dyDescent="0.2">
      <c r="A295" t="s">
        <v>403</v>
      </c>
      <c r="B295" t="s">
        <v>404</v>
      </c>
      <c r="C295" s="3">
        <v>150</v>
      </c>
      <c r="D295" s="3">
        <v>0</v>
      </c>
      <c r="E295" s="11">
        <v>150</v>
      </c>
      <c r="F295" s="11">
        <v>0</v>
      </c>
      <c r="G295" s="3">
        <v>150</v>
      </c>
      <c r="H295" s="3">
        <v>0</v>
      </c>
      <c r="I295" s="3">
        <v>150</v>
      </c>
      <c r="J295" s="3">
        <v>0</v>
      </c>
      <c r="K295" s="3">
        <v>150</v>
      </c>
      <c r="L295" s="3">
        <v>0</v>
      </c>
      <c r="M295" s="3">
        <v>150</v>
      </c>
      <c r="N295" s="3">
        <v>0</v>
      </c>
      <c r="O295" s="3">
        <v>150</v>
      </c>
      <c r="P295" s="3">
        <v>0</v>
      </c>
    </row>
    <row r="296" spans="1:16" x14ac:dyDescent="0.2">
      <c r="A296" t="s">
        <v>405</v>
      </c>
      <c r="B296" t="s">
        <v>406</v>
      </c>
      <c r="C296" s="3">
        <v>0</v>
      </c>
      <c r="D296" s="3">
        <v>0</v>
      </c>
      <c r="E296" s="11">
        <v>0</v>
      </c>
      <c r="F296" s="11">
        <v>0</v>
      </c>
      <c r="G296" s="3">
        <v>0</v>
      </c>
      <c r="H296" s="3">
        <v>0</v>
      </c>
      <c r="I296" s="3">
        <v>0</v>
      </c>
      <c r="J296" s="3">
        <v>0</v>
      </c>
      <c r="K296" s="3">
        <v>0</v>
      </c>
      <c r="L296" s="3">
        <v>0</v>
      </c>
      <c r="M296" s="3">
        <v>0</v>
      </c>
      <c r="N296" s="3">
        <v>0</v>
      </c>
      <c r="O296" s="3">
        <v>0</v>
      </c>
      <c r="P296" s="3">
        <v>0</v>
      </c>
    </row>
    <row r="297" spans="1:16" x14ac:dyDescent="0.2">
      <c r="A297" t="s">
        <v>407</v>
      </c>
      <c r="B297" t="s">
        <v>70</v>
      </c>
      <c r="C297" s="3">
        <v>0</v>
      </c>
      <c r="D297" s="3">
        <v>0</v>
      </c>
      <c r="E297" s="11">
        <v>0</v>
      </c>
      <c r="F297" s="11">
        <v>0</v>
      </c>
      <c r="G297" s="3">
        <v>0</v>
      </c>
      <c r="H297" s="3">
        <v>0</v>
      </c>
      <c r="I297" s="3">
        <v>0</v>
      </c>
      <c r="J297" s="3">
        <v>0</v>
      </c>
      <c r="K297" s="3">
        <v>0</v>
      </c>
      <c r="L297" s="3">
        <v>0</v>
      </c>
      <c r="M297" s="3">
        <v>0</v>
      </c>
      <c r="N297" s="3">
        <v>0</v>
      </c>
      <c r="O297" s="3">
        <v>0</v>
      </c>
      <c r="P297" s="3">
        <v>0</v>
      </c>
    </row>
    <row r="298" spans="1:16" x14ac:dyDescent="0.2">
      <c r="A298" t="s">
        <v>408</v>
      </c>
      <c r="B298" t="s">
        <v>409</v>
      </c>
      <c r="C298" s="3">
        <v>0</v>
      </c>
      <c r="D298" s="3">
        <v>0</v>
      </c>
      <c r="E298" s="11">
        <v>0</v>
      </c>
      <c r="F298" s="11">
        <v>0</v>
      </c>
      <c r="G298" s="3">
        <v>0</v>
      </c>
      <c r="H298" s="3">
        <v>0</v>
      </c>
      <c r="I298" s="3">
        <v>0</v>
      </c>
      <c r="J298" s="3">
        <v>0</v>
      </c>
      <c r="K298" s="3">
        <v>0</v>
      </c>
      <c r="L298" s="3">
        <v>0</v>
      </c>
      <c r="M298" s="3">
        <v>0</v>
      </c>
      <c r="N298" s="3">
        <v>0</v>
      </c>
      <c r="O298" s="3">
        <v>0</v>
      </c>
      <c r="P298" s="3">
        <v>0</v>
      </c>
    </row>
    <row r="299" spans="1:16" x14ac:dyDescent="0.2">
      <c r="A299" t="s">
        <v>410</v>
      </c>
      <c r="B299" t="s">
        <v>383</v>
      </c>
      <c r="C299" s="3">
        <v>83770</v>
      </c>
      <c r="D299" s="3">
        <v>0</v>
      </c>
      <c r="E299" s="11">
        <v>82950</v>
      </c>
      <c r="F299" s="11">
        <v>0</v>
      </c>
      <c r="G299" s="3">
        <v>83500</v>
      </c>
      <c r="H299" s="3">
        <v>0</v>
      </c>
      <c r="I299" s="3">
        <v>83700</v>
      </c>
      <c r="J299" s="3">
        <v>0</v>
      </c>
      <c r="K299" s="3">
        <v>84000</v>
      </c>
      <c r="L299" s="3">
        <v>0</v>
      </c>
      <c r="M299" s="3">
        <v>84300</v>
      </c>
      <c r="N299" s="3">
        <v>0</v>
      </c>
      <c r="O299" s="3">
        <v>84600</v>
      </c>
      <c r="P299" s="3">
        <v>0</v>
      </c>
    </row>
    <row r="300" spans="1:16" x14ac:dyDescent="0.2">
      <c r="A300" t="s">
        <v>411</v>
      </c>
      <c r="B300" t="s">
        <v>412</v>
      </c>
      <c r="C300" s="3">
        <v>0</v>
      </c>
      <c r="D300" s="3">
        <v>0</v>
      </c>
      <c r="E300" s="11">
        <v>0</v>
      </c>
      <c r="F300" s="11">
        <v>0</v>
      </c>
      <c r="G300" s="3">
        <v>0</v>
      </c>
      <c r="H300" s="3">
        <v>0</v>
      </c>
      <c r="I300" s="3">
        <v>0</v>
      </c>
      <c r="J300" s="3">
        <v>0</v>
      </c>
      <c r="K300" s="3">
        <v>0</v>
      </c>
      <c r="L300" s="3">
        <v>0</v>
      </c>
      <c r="M300" s="3">
        <v>0</v>
      </c>
      <c r="N300" s="3">
        <v>0</v>
      </c>
      <c r="O300" s="3">
        <v>0</v>
      </c>
      <c r="P300" s="3">
        <v>0</v>
      </c>
    </row>
    <row r="301" spans="1:16" x14ac:dyDescent="0.2">
      <c r="A301" t="s">
        <v>413</v>
      </c>
      <c r="B301" t="s">
        <v>414</v>
      </c>
      <c r="C301" s="3">
        <v>26670</v>
      </c>
      <c r="D301" s="3">
        <v>0</v>
      </c>
      <c r="E301" s="11">
        <v>55310</v>
      </c>
      <c r="F301" s="11">
        <v>0</v>
      </c>
      <c r="G301" s="3">
        <v>55500</v>
      </c>
      <c r="H301" s="3">
        <v>0</v>
      </c>
      <c r="I301" s="3">
        <v>56500</v>
      </c>
      <c r="J301" s="3">
        <v>0</v>
      </c>
      <c r="K301" s="3">
        <v>57000</v>
      </c>
      <c r="L301" s="3">
        <v>0</v>
      </c>
      <c r="M301" s="3">
        <v>65000</v>
      </c>
      <c r="N301" s="3">
        <v>0</v>
      </c>
      <c r="O301" s="3">
        <v>66000</v>
      </c>
      <c r="P301" s="3">
        <v>0</v>
      </c>
    </row>
    <row r="302" spans="1:16" x14ac:dyDescent="0.2">
      <c r="A302" t="s">
        <v>415</v>
      </c>
      <c r="B302" t="s">
        <v>416</v>
      </c>
      <c r="C302" s="3">
        <v>3500</v>
      </c>
      <c r="D302" s="3">
        <v>0</v>
      </c>
      <c r="E302" s="11">
        <v>0</v>
      </c>
      <c r="F302" s="11">
        <v>0</v>
      </c>
      <c r="G302" s="3">
        <v>0</v>
      </c>
      <c r="H302" s="3">
        <v>0</v>
      </c>
      <c r="I302" s="3">
        <v>0</v>
      </c>
      <c r="J302" s="3">
        <v>0</v>
      </c>
      <c r="K302" s="3">
        <v>0</v>
      </c>
      <c r="L302" s="3">
        <v>0</v>
      </c>
      <c r="M302" s="3">
        <v>0</v>
      </c>
      <c r="N302" s="3">
        <v>0</v>
      </c>
      <c r="O302" s="3">
        <v>0</v>
      </c>
      <c r="P302" s="3">
        <v>0</v>
      </c>
    </row>
    <row r="303" spans="1:16" x14ac:dyDescent="0.2">
      <c r="A303" t="s">
        <v>417</v>
      </c>
      <c r="B303" t="s">
        <v>418</v>
      </c>
      <c r="C303" s="3">
        <v>0</v>
      </c>
      <c r="D303" s="3">
        <v>0</v>
      </c>
      <c r="E303" s="11">
        <v>0</v>
      </c>
      <c r="F303" s="11">
        <v>0</v>
      </c>
      <c r="G303" s="3">
        <v>0</v>
      </c>
      <c r="H303" s="3">
        <v>0</v>
      </c>
      <c r="I303" s="3">
        <v>0</v>
      </c>
      <c r="J303" s="3">
        <v>0</v>
      </c>
      <c r="K303" s="3">
        <v>0</v>
      </c>
      <c r="L303" s="3">
        <v>0</v>
      </c>
      <c r="M303" s="3">
        <v>0</v>
      </c>
      <c r="N303" s="3">
        <v>0</v>
      </c>
      <c r="O303" s="3">
        <v>0</v>
      </c>
      <c r="P303" s="3">
        <v>0</v>
      </c>
    </row>
    <row r="304" spans="1:16" x14ac:dyDescent="0.2">
      <c r="A304" t="s">
        <v>419</v>
      </c>
      <c r="B304" t="s">
        <v>420</v>
      </c>
      <c r="C304" s="3">
        <v>0</v>
      </c>
      <c r="D304" s="3">
        <v>31500</v>
      </c>
      <c r="E304" s="11">
        <v>0</v>
      </c>
      <c r="F304" s="11">
        <v>31540</v>
      </c>
      <c r="G304" s="3">
        <v>0</v>
      </c>
      <c r="H304" s="3">
        <v>32220</v>
      </c>
      <c r="I304" s="3">
        <f t="shared" ref="I304:O304" si="63">H284+H285+H286+H287+H288+H289</f>
        <v>0</v>
      </c>
      <c r="J304" s="3">
        <v>32800</v>
      </c>
      <c r="K304" s="3">
        <f t="shared" si="63"/>
        <v>0</v>
      </c>
      <c r="L304" s="3">
        <v>33400</v>
      </c>
      <c r="M304" s="3">
        <f t="shared" si="63"/>
        <v>0</v>
      </c>
      <c r="N304" s="3">
        <v>33970</v>
      </c>
      <c r="O304" s="3">
        <f t="shared" si="63"/>
        <v>0</v>
      </c>
      <c r="P304" s="3">
        <v>34600</v>
      </c>
    </row>
    <row r="305" spans="1:16" x14ac:dyDescent="0.2">
      <c r="A305" t="s">
        <v>421</v>
      </c>
      <c r="B305" t="s">
        <v>422</v>
      </c>
      <c r="C305" s="3">
        <v>0</v>
      </c>
      <c r="D305" s="3">
        <v>0</v>
      </c>
      <c r="E305" s="11">
        <v>0</v>
      </c>
      <c r="F305" s="11">
        <v>0</v>
      </c>
      <c r="G305" s="3">
        <v>0</v>
      </c>
      <c r="H305" s="3">
        <v>0</v>
      </c>
      <c r="I305" s="3">
        <v>0</v>
      </c>
      <c r="J305" s="3">
        <v>0</v>
      </c>
      <c r="K305" s="3">
        <v>0</v>
      </c>
      <c r="L305" s="3">
        <v>0</v>
      </c>
      <c r="M305" s="3">
        <v>0</v>
      </c>
      <c r="N305" s="3">
        <v>0</v>
      </c>
      <c r="O305" s="3">
        <v>0</v>
      </c>
      <c r="P305" s="3">
        <v>0</v>
      </c>
    </row>
    <row r="307" spans="1:16" s="1" customFormat="1" x14ac:dyDescent="0.2">
      <c r="A307" s="1" t="s">
        <v>423</v>
      </c>
      <c r="B307" s="1" t="s">
        <v>424</v>
      </c>
      <c r="C307" s="5">
        <f>C309</f>
        <v>111980</v>
      </c>
      <c r="D307" s="5">
        <f>D309</f>
        <v>0</v>
      </c>
      <c r="E307" s="12">
        <f>E309</f>
        <v>112590</v>
      </c>
      <c r="F307" s="12">
        <f>F309</f>
        <v>0</v>
      </c>
      <c r="G307" s="5">
        <f t="shared" ref="G307:P307" si="64">G309</f>
        <v>115130</v>
      </c>
      <c r="H307" s="5">
        <f t="shared" si="64"/>
        <v>0</v>
      </c>
      <c r="I307" s="5">
        <f t="shared" si="64"/>
        <v>117315</v>
      </c>
      <c r="J307" s="5">
        <f t="shared" si="64"/>
        <v>0</v>
      </c>
      <c r="K307" s="5">
        <f t="shared" si="64"/>
        <v>130615</v>
      </c>
      <c r="L307" s="5">
        <f t="shared" si="64"/>
        <v>0</v>
      </c>
      <c r="M307" s="5">
        <f t="shared" si="64"/>
        <v>134265</v>
      </c>
      <c r="N307" s="5">
        <f t="shared" si="64"/>
        <v>0</v>
      </c>
      <c r="O307" s="5">
        <f t="shared" si="64"/>
        <v>135875</v>
      </c>
      <c r="P307" s="5">
        <f t="shared" si="64"/>
        <v>0</v>
      </c>
    </row>
    <row r="308" spans="1:16" s="1" customFormat="1" x14ac:dyDescent="0.2">
      <c r="C308" s="5"/>
      <c r="D308" s="5"/>
      <c r="E308" s="12"/>
      <c r="F308" s="12"/>
      <c r="G308" s="5"/>
      <c r="H308" s="5"/>
      <c r="I308" s="5"/>
      <c r="J308" s="5"/>
      <c r="K308" s="5"/>
      <c r="L308" s="5"/>
      <c r="M308" s="5"/>
      <c r="N308" s="5"/>
      <c r="O308" s="5"/>
      <c r="P308" s="5"/>
    </row>
    <row r="309" spans="1:16" s="1" customFormat="1" x14ac:dyDescent="0.2">
      <c r="A309" s="1" t="s">
        <v>425</v>
      </c>
      <c r="B309" s="1" t="s">
        <v>424</v>
      </c>
      <c r="C309" s="5">
        <f>SUM(C311:C318)</f>
        <v>111980</v>
      </c>
      <c r="D309" s="5">
        <f>SUM(D311:D318)</f>
        <v>0</v>
      </c>
      <c r="E309" s="12">
        <f>SUM(E311:E318)</f>
        <v>112590</v>
      </c>
      <c r="F309" s="12">
        <f>SUM(F311:F318)</f>
        <v>0</v>
      </c>
      <c r="G309" s="5">
        <f t="shared" ref="G309:P309" si="65">SUM(G311:G318)</f>
        <v>115130</v>
      </c>
      <c r="H309" s="5">
        <f t="shared" si="65"/>
        <v>0</v>
      </c>
      <c r="I309" s="5">
        <f t="shared" si="65"/>
        <v>117315</v>
      </c>
      <c r="J309" s="5">
        <f t="shared" si="65"/>
        <v>0</v>
      </c>
      <c r="K309" s="5">
        <f t="shared" si="65"/>
        <v>130615</v>
      </c>
      <c r="L309" s="5">
        <f t="shared" si="65"/>
        <v>0</v>
      </c>
      <c r="M309" s="5">
        <f t="shared" si="65"/>
        <v>134265</v>
      </c>
      <c r="N309" s="5">
        <f t="shared" si="65"/>
        <v>0</v>
      </c>
      <c r="O309" s="5">
        <f t="shared" si="65"/>
        <v>135875</v>
      </c>
      <c r="P309" s="5">
        <f t="shared" si="65"/>
        <v>0</v>
      </c>
    </row>
    <row r="311" spans="1:16" x14ac:dyDescent="0.2">
      <c r="A311" t="s">
        <v>426</v>
      </c>
      <c r="B311" t="s">
        <v>15</v>
      </c>
      <c r="C311" s="3">
        <v>150</v>
      </c>
      <c r="D311" s="3">
        <v>0</v>
      </c>
      <c r="E311" s="11">
        <v>150</v>
      </c>
      <c r="F311" s="11">
        <v>0</v>
      </c>
      <c r="G311" s="3">
        <v>150</v>
      </c>
      <c r="H311" s="3">
        <v>0</v>
      </c>
      <c r="I311" s="3">
        <v>200</v>
      </c>
      <c r="J311" s="3">
        <v>0</v>
      </c>
      <c r="K311" s="3">
        <v>200</v>
      </c>
      <c r="L311" s="3">
        <v>0</v>
      </c>
      <c r="M311" s="3">
        <v>200</v>
      </c>
      <c r="N311" s="3">
        <v>0</v>
      </c>
      <c r="O311" s="3">
        <v>200</v>
      </c>
      <c r="P311" s="3">
        <v>0</v>
      </c>
    </row>
    <row r="312" spans="1:16" x14ac:dyDescent="0.2">
      <c r="A312" t="s">
        <v>427</v>
      </c>
      <c r="B312" t="s">
        <v>21</v>
      </c>
      <c r="C312" s="3">
        <v>10</v>
      </c>
      <c r="D312" s="3">
        <v>0</v>
      </c>
      <c r="E312" s="11">
        <v>10</v>
      </c>
      <c r="F312" s="11">
        <v>0</v>
      </c>
      <c r="G312" s="3">
        <v>10</v>
      </c>
      <c r="H312" s="3">
        <v>0</v>
      </c>
      <c r="I312" s="3">
        <v>15</v>
      </c>
      <c r="J312" s="3">
        <v>0</v>
      </c>
      <c r="K312" s="3">
        <v>15</v>
      </c>
      <c r="L312" s="3">
        <v>0</v>
      </c>
      <c r="M312" s="3">
        <v>15</v>
      </c>
      <c r="N312" s="3">
        <v>0</v>
      </c>
      <c r="O312" s="3">
        <v>15</v>
      </c>
      <c r="P312" s="3">
        <v>0</v>
      </c>
    </row>
    <row r="313" spans="1:16" x14ac:dyDescent="0.2">
      <c r="A313" t="s">
        <v>428</v>
      </c>
      <c r="B313" t="s">
        <v>23</v>
      </c>
      <c r="C313" s="3">
        <v>0</v>
      </c>
      <c r="D313" s="3">
        <v>0</v>
      </c>
      <c r="E313" s="11">
        <v>0</v>
      </c>
      <c r="F313" s="11">
        <v>0</v>
      </c>
      <c r="G313" s="3">
        <v>0</v>
      </c>
      <c r="H313" s="3">
        <v>0</v>
      </c>
      <c r="I313" s="3">
        <v>0</v>
      </c>
      <c r="J313" s="3">
        <v>0</v>
      </c>
      <c r="K313" s="3">
        <v>0</v>
      </c>
      <c r="L313" s="3">
        <v>0</v>
      </c>
      <c r="M313" s="3">
        <v>0</v>
      </c>
      <c r="N313" s="3">
        <v>0</v>
      </c>
      <c r="O313" s="3">
        <v>0</v>
      </c>
      <c r="P313" s="3">
        <v>0</v>
      </c>
    </row>
    <row r="314" spans="1:16" x14ac:dyDescent="0.2">
      <c r="A314" t="s">
        <v>429</v>
      </c>
      <c r="B314" t="s">
        <v>25</v>
      </c>
      <c r="C314" s="3">
        <v>0</v>
      </c>
      <c r="D314" s="3">
        <v>0</v>
      </c>
      <c r="E314" s="11">
        <v>0</v>
      </c>
      <c r="F314" s="11">
        <v>0</v>
      </c>
      <c r="G314" s="3">
        <v>0</v>
      </c>
      <c r="H314" s="3">
        <v>0</v>
      </c>
      <c r="I314" s="3">
        <v>0</v>
      </c>
      <c r="J314" s="3">
        <v>0</v>
      </c>
      <c r="K314" s="3">
        <v>0</v>
      </c>
      <c r="L314" s="3">
        <v>0</v>
      </c>
      <c r="M314" s="3">
        <v>0</v>
      </c>
      <c r="N314" s="3">
        <v>0</v>
      </c>
      <c r="O314" s="3">
        <v>0</v>
      </c>
      <c r="P314" s="3">
        <v>0</v>
      </c>
    </row>
    <row r="315" spans="1:16" x14ac:dyDescent="0.2">
      <c r="A315" t="s">
        <v>430</v>
      </c>
      <c r="B315" t="s">
        <v>27</v>
      </c>
      <c r="C315" s="3">
        <v>0</v>
      </c>
      <c r="D315" s="3">
        <v>0</v>
      </c>
      <c r="E315" s="11">
        <v>0</v>
      </c>
      <c r="F315" s="11">
        <v>0</v>
      </c>
      <c r="G315" s="3">
        <v>0</v>
      </c>
      <c r="H315" s="3">
        <v>0</v>
      </c>
      <c r="I315" s="3">
        <v>0</v>
      </c>
      <c r="J315" s="3">
        <v>0</v>
      </c>
      <c r="K315" s="3">
        <v>0</v>
      </c>
      <c r="L315" s="3">
        <v>0</v>
      </c>
      <c r="M315" s="3">
        <v>0</v>
      </c>
      <c r="N315" s="3">
        <v>0</v>
      </c>
      <c r="O315" s="3">
        <v>0</v>
      </c>
      <c r="P315" s="3">
        <v>0</v>
      </c>
    </row>
    <row r="316" spans="1:16" x14ac:dyDescent="0.2">
      <c r="A316" t="s">
        <v>431</v>
      </c>
      <c r="B316" t="s">
        <v>29</v>
      </c>
      <c r="C316" s="3">
        <v>0</v>
      </c>
      <c r="D316" s="3">
        <v>0</v>
      </c>
      <c r="E316" s="11">
        <v>0</v>
      </c>
      <c r="F316" s="11">
        <v>0</v>
      </c>
      <c r="G316" s="3">
        <v>0</v>
      </c>
      <c r="H316" s="3">
        <v>0</v>
      </c>
      <c r="I316" s="3">
        <v>0</v>
      </c>
      <c r="J316" s="3">
        <v>0</v>
      </c>
      <c r="K316" s="3">
        <v>0</v>
      </c>
      <c r="L316" s="3">
        <v>0</v>
      </c>
      <c r="M316" s="3">
        <v>0</v>
      </c>
      <c r="N316" s="3">
        <v>0</v>
      </c>
      <c r="O316" s="3">
        <v>0</v>
      </c>
      <c r="P316" s="3">
        <v>0</v>
      </c>
    </row>
    <row r="317" spans="1:16" x14ac:dyDescent="0.2">
      <c r="A317" t="s">
        <v>432</v>
      </c>
      <c r="B317" t="s">
        <v>433</v>
      </c>
      <c r="C317" s="3">
        <v>0</v>
      </c>
      <c r="D317" s="3">
        <v>0</v>
      </c>
      <c r="E317" s="11">
        <v>0</v>
      </c>
      <c r="F317" s="11">
        <v>0</v>
      </c>
      <c r="G317" s="3">
        <v>0</v>
      </c>
      <c r="H317" s="3">
        <v>0</v>
      </c>
      <c r="I317" s="3">
        <v>0</v>
      </c>
      <c r="J317" s="3">
        <v>0</v>
      </c>
      <c r="K317" s="3">
        <v>0</v>
      </c>
      <c r="L317" s="3">
        <v>0</v>
      </c>
      <c r="M317" s="3">
        <v>0</v>
      </c>
      <c r="N317" s="3">
        <v>0</v>
      </c>
      <c r="O317" s="3">
        <v>0</v>
      </c>
      <c r="P317" s="3">
        <v>0</v>
      </c>
    </row>
    <row r="318" spans="1:16" x14ac:dyDescent="0.2">
      <c r="A318" t="s">
        <v>434</v>
      </c>
      <c r="B318" t="s">
        <v>435</v>
      </c>
      <c r="C318" s="3">
        <v>111820</v>
      </c>
      <c r="D318" s="3">
        <v>0</v>
      </c>
      <c r="E318" s="11">
        <v>112430</v>
      </c>
      <c r="F318" s="11">
        <v>0</v>
      </c>
      <c r="G318" s="3">
        <v>114970</v>
      </c>
      <c r="I318" s="3">
        <v>117100</v>
      </c>
      <c r="K318" s="3">
        <v>130400</v>
      </c>
      <c r="M318" s="3">
        <v>134050</v>
      </c>
      <c r="O318" s="3">
        <v>135660</v>
      </c>
    </row>
    <row r="320" spans="1:16" s="1" customFormat="1" x14ac:dyDescent="0.2">
      <c r="A320" s="1" t="s">
        <v>436</v>
      </c>
      <c r="B320" s="1" t="s">
        <v>437</v>
      </c>
      <c r="C320" s="5">
        <f t="shared" ref="C320:D320" si="66">C322</f>
        <v>3110</v>
      </c>
      <c r="D320" s="5">
        <f t="shared" si="66"/>
        <v>0</v>
      </c>
      <c r="E320" s="12">
        <f t="shared" ref="E320:F320" si="67">E322</f>
        <v>0</v>
      </c>
      <c r="F320" s="12">
        <f t="shared" si="67"/>
        <v>0</v>
      </c>
      <c r="G320" s="5">
        <f t="shared" ref="G320:P320" si="68">G322</f>
        <v>1500</v>
      </c>
      <c r="H320" s="5">
        <f t="shared" si="68"/>
        <v>0</v>
      </c>
      <c r="I320" s="5">
        <f t="shared" si="68"/>
        <v>1500</v>
      </c>
      <c r="J320" s="5">
        <f t="shared" si="68"/>
        <v>0</v>
      </c>
      <c r="K320" s="5">
        <f t="shared" si="68"/>
        <v>1500</v>
      </c>
      <c r="L320" s="5">
        <f t="shared" si="68"/>
        <v>0</v>
      </c>
      <c r="M320" s="5">
        <f t="shared" si="68"/>
        <v>1500</v>
      </c>
      <c r="N320" s="5">
        <f t="shared" si="68"/>
        <v>0</v>
      </c>
      <c r="O320" s="5">
        <f t="shared" si="68"/>
        <v>1500</v>
      </c>
      <c r="P320" s="5">
        <f t="shared" si="68"/>
        <v>0</v>
      </c>
    </row>
    <row r="321" spans="1:16" s="1" customFormat="1" x14ac:dyDescent="0.2">
      <c r="C321" s="5"/>
      <c r="D321" s="5"/>
      <c r="E321" s="12"/>
      <c r="F321" s="12"/>
      <c r="G321" s="5"/>
      <c r="H321" s="5"/>
      <c r="I321" s="5"/>
      <c r="J321" s="5"/>
      <c r="K321" s="5"/>
      <c r="L321" s="5"/>
      <c r="M321" s="5"/>
      <c r="N321" s="5"/>
      <c r="O321" s="5"/>
      <c r="P321" s="5"/>
    </row>
    <row r="322" spans="1:16" s="1" customFormat="1" x14ac:dyDescent="0.2">
      <c r="A322" s="1" t="s">
        <v>438</v>
      </c>
      <c r="B322" s="1" t="s">
        <v>437</v>
      </c>
      <c r="C322" s="5">
        <f>SUM(C324)</f>
        <v>3110</v>
      </c>
      <c r="D322" s="5">
        <f>SUM(D324)</f>
        <v>0</v>
      </c>
      <c r="E322" s="12">
        <f>SUM(E324)</f>
        <v>0</v>
      </c>
      <c r="F322" s="12">
        <f>SUM(F324)</f>
        <v>0</v>
      </c>
      <c r="G322" s="5">
        <f t="shared" ref="G322:P322" si="69">SUM(G324)</f>
        <v>1500</v>
      </c>
      <c r="H322" s="5">
        <f t="shared" si="69"/>
        <v>0</v>
      </c>
      <c r="I322" s="5">
        <f t="shared" si="69"/>
        <v>1500</v>
      </c>
      <c r="J322" s="5">
        <f t="shared" si="69"/>
        <v>0</v>
      </c>
      <c r="K322" s="5">
        <f t="shared" si="69"/>
        <v>1500</v>
      </c>
      <c r="L322" s="5">
        <f t="shared" si="69"/>
        <v>0</v>
      </c>
      <c r="M322" s="5">
        <f t="shared" si="69"/>
        <v>1500</v>
      </c>
      <c r="N322" s="5">
        <f t="shared" si="69"/>
        <v>0</v>
      </c>
      <c r="O322" s="5">
        <f t="shared" si="69"/>
        <v>1500</v>
      </c>
      <c r="P322" s="5">
        <f t="shared" si="69"/>
        <v>0</v>
      </c>
    </row>
    <row r="324" spans="1:16" x14ac:dyDescent="0.2">
      <c r="A324" t="s">
        <v>439</v>
      </c>
      <c r="B324" t="s">
        <v>440</v>
      </c>
      <c r="C324" s="3">
        <v>3110</v>
      </c>
      <c r="D324" s="3">
        <v>0</v>
      </c>
      <c r="E324" s="11">
        <v>0</v>
      </c>
      <c r="F324" s="11">
        <v>0</v>
      </c>
      <c r="G324" s="3">
        <v>1500</v>
      </c>
      <c r="H324" s="3">
        <v>0</v>
      </c>
      <c r="I324" s="3">
        <v>1500</v>
      </c>
      <c r="J324" s="3">
        <v>0</v>
      </c>
      <c r="K324" s="3">
        <v>1500</v>
      </c>
      <c r="L324" s="3">
        <v>0</v>
      </c>
      <c r="M324" s="3">
        <v>1500</v>
      </c>
      <c r="N324" s="3">
        <v>0</v>
      </c>
      <c r="O324" s="3">
        <v>1500</v>
      </c>
      <c r="P324" s="3">
        <v>0</v>
      </c>
    </row>
    <row r="326" spans="1:16" s="1" customFormat="1" x14ac:dyDescent="0.2">
      <c r="A326" s="1" t="s">
        <v>441</v>
      </c>
      <c r="B326" s="1" t="s">
        <v>442</v>
      </c>
      <c r="C326" s="5">
        <f>C328</f>
        <v>25590</v>
      </c>
      <c r="D326" s="5">
        <f>D328</f>
        <v>0</v>
      </c>
      <c r="E326" s="12">
        <f>E328</f>
        <v>4290</v>
      </c>
      <c r="F326" s="12">
        <f>F328</f>
        <v>0</v>
      </c>
      <c r="G326" s="5">
        <f t="shared" ref="G326:P326" si="70">G328</f>
        <v>5130</v>
      </c>
      <c r="H326" s="5">
        <f t="shared" si="70"/>
        <v>0</v>
      </c>
      <c r="I326" s="5">
        <f t="shared" si="70"/>
        <v>6030</v>
      </c>
      <c r="J326" s="5">
        <f t="shared" si="70"/>
        <v>0</v>
      </c>
      <c r="K326" s="5">
        <f t="shared" si="70"/>
        <v>6030</v>
      </c>
      <c r="L326" s="5">
        <f t="shared" si="70"/>
        <v>0</v>
      </c>
      <c r="M326" s="5">
        <f t="shared" si="70"/>
        <v>6030</v>
      </c>
      <c r="N326" s="5">
        <f t="shared" si="70"/>
        <v>0</v>
      </c>
      <c r="O326" s="5">
        <f t="shared" si="70"/>
        <v>6030</v>
      </c>
      <c r="P326" s="5">
        <f t="shared" si="70"/>
        <v>0</v>
      </c>
    </row>
    <row r="327" spans="1:16" s="1" customFormat="1" x14ac:dyDescent="0.2">
      <c r="C327" s="5"/>
      <c r="D327" s="5"/>
      <c r="E327" s="12"/>
      <c r="F327" s="12"/>
      <c r="G327" s="5"/>
      <c r="H327" s="5"/>
      <c r="I327" s="5"/>
      <c r="J327" s="5"/>
      <c r="K327" s="5"/>
      <c r="L327" s="5"/>
      <c r="M327" s="5"/>
      <c r="N327" s="5"/>
      <c r="O327" s="5"/>
      <c r="P327" s="5"/>
    </row>
    <row r="328" spans="1:16" s="1" customFormat="1" x14ac:dyDescent="0.2">
      <c r="A328" s="1" t="s">
        <v>443</v>
      </c>
      <c r="B328" s="1" t="s">
        <v>442</v>
      </c>
      <c r="C328" s="5">
        <f>SUM(C330:C356)</f>
        <v>25590</v>
      </c>
      <c r="D328" s="5">
        <f>SUM(D330:D356)</f>
        <v>0</v>
      </c>
      <c r="E328" s="12">
        <f>SUM(E330:E356)</f>
        <v>4290</v>
      </c>
      <c r="F328" s="12">
        <f>SUM(F330:F356)</f>
        <v>0</v>
      </c>
      <c r="G328" s="5">
        <f t="shared" ref="G328:P328" si="71">SUM(G330:G356)</f>
        <v>5130</v>
      </c>
      <c r="H328" s="5">
        <f t="shared" si="71"/>
        <v>0</v>
      </c>
      <c r="I328" s="5">
        <f t="shared" si="71"/>
        <v>6030</v>
      </c>
      <c r="J328" s="5">
        <f t="shared" si="71"/>
        <v>0</v>
      </c>
      <c r="K328" s="5">
        <f t="shared" si="71"/>
        <v>6030</v>
      </c>
      <c r="L328" s="5">
        <f t="shared" si="71"/>
        <v>0</v>
      </c>
      <c r="M328" s="5">
        <f t="shared" si="71"/>
        <v>6030</v>
      </c>
      <c r="N328" s="5">
        <f t="shared" si="71"/>
        <v>0</v>
      </c>
      <c r="O328" s="5">
        <f t="shared" si="71"/>
        <v>6030</v>
      </c>
      <c r="P328" s="5">
        <f t="shared" si="71"/>
        <v>0</v>
      </c>
    </row>
    <row r="330" spans="1:16" x14ac:dyDescent="0.2">
      <c r="A330" t="s">
        <v>444</v>
      </c>
      <c r="B330" t="s">
        <v>445</v>
      </c>
      <c r="C330" s="3">
        <v>0</v>
      </c>
      <c r="D330" s="3">
        <v>0</v>
      </c>
      <c r="E330" s="11">
        <v>0</v>
      </c>
      <c r="F330" s="11">
        <v>0</v>
      </c>
      <c r="G330" s="3">
        <v>0</v>
      </c>
      <c r="H330" s="3">
        <v>0</v>
      </c>
      <c r="I330" s="3">
        <v>0</v>
      </c>
      <c r="J330" s="3">
        <v>0</v>
      </c>
      <c r="K330" s="3">
        <v>0</v>
      </c>
      <c r="L330" s="3">
        <v>0</v>
      </c>
      <c r="M330" s="3">
        <v>0</v>
      </c>
      <c r="N330" s="3">
        <v>0</v>
      </c>
      <c r="O330" s="3">
        <v>0</v>
      </c>
      <c r="P330" s="3">
        <v>0</v>
      </c>
    </row>
    <row r="331" spans="1:16" x14ac:dyDescent="0.2">
      <c r="A331" t="s">
        <v>446</v>
      </c>
      <c r="B331" t="s">
        <v>447</v>
      </c>
      <c r="C331" s="3">
        <v>0</v>
      </c>
      <c r="D331" s="3">
        <v>0</v>
      </c>
      <c r="E331" s="11">
        <v>0</v>
      </c>
      <c r="F331" s="11">
        <v>0</v>
      </c>
      <c r="G331" s="3">
        <v>0</v>
      </c>
      <c r="H331" s="3">
        <v>0</v>
      </c>
      <c r="I331" s="3">
        <v>0</v>
      </c>
      <c r="J331" s="3">
        <v>0</v>
      </c>
      <c r="K331" s="3">
        <v>0</v>
      </c>
      <c r="L331" s="3">
        <v>0</v>
      </c>
      <c r="M331" s="3">
        <v>0</v>
      </c>
      <c r="N331" s="3">
        <v>0</v>
      </c>
      <c r="O331" s="3">
        <v>0</v>
      </c>
      <c r="P331" s="3">
        <v>0</v>
      </c>
    </row>
    <row r="332" spans="1:16" x14ac:dyDescent="0.2">
      <c r="A332" t="s">
        <v>448</v>
      </c>
      <c r="B332" t="s">
        <v>449</v>
      </c>
      <c r="C332" s="3">
        <v>0</v>
      </c>
      <c r="D332" s="3">
        <v>0</v>
      </c>
      <c r="E332" s="11">
        <v>0</v>
      </c>
      <c r="F332" s="11">
        <v>0</v>
      </c>
      <c r="G332" s="3">
        <v>0</v>
      </c>
      <c r="H332" s="3">
        <v>0</v>
      </c>
      <c r="I332" s="3">
        <v>0</v>
      </c>
      <c r="J332" s="3">
        <v>0</v>
      </c>
      <c r="K332" s="3">
        <v>0</v>
      </c>
      <c r="L332" s="3">
        <v>0</v>
      </c>
      <c r="M332" s="3">
        <v>0</v>
      </c>
      <c r="N332" s="3">
        <v>0</v>
      </c>
      <c r="O332" s="3">
        <v>0</v>
      </c>
      <c r="P332" s="3">
        <v>0</v>
      </c>
    </row>
    <row r="333" spans="1:16" x14ac:dyDescent="0.2">
      <c r="A333" t="s">
        <v>450</v>
      </c>
      <c r="B333" t="s">
        <v>21</v>
      </c>
      <c r="C333" s="3">
        <v>0</v>
      </c>
      <c r="D333" s="3">
        <v>0</v>
      </c>
      <c r="E333" s="11">
        <v>0</v>
      </c>
      <c r="F333" s="11">
        <v>0</v>
      </c>
      <c r="G333" s="3">
        <v>0</v>
      </c>
      <c r="H333" s="3">
        <v>0</v>
      </c>
      <c r="I333" s="3">
        <v>0</v>
      </c>
      <c r="J333" s="3">
        <v>0</v>
      </c>
      <c r="K333" s="3">
        <v>0</v>
      </c>
      <c r="L333" s="3">
        <v>0</v>
      </c>
      <c r="M333" s="3">
        <v>0</v>
      </c>
      <c r="N333" s="3">
        <v>0</v>
      </c>
      <c r="O333" s="3">
        <v>0</v>
      </c>
      <c r="P333" s="3">
        <v>0</v>
      </c>
    </row>
    <row r="334" spans="1:16" x14ac:dyDescent="0.2">
      <c r="A334" t="s">
        <v>451</v>
      </c>
      <c r="B334" t="s">
        <v>57</v>
      </c>
      <c r="C334" s="3">
        <v>0</v>
      </c>
      <c r="D334" s="3">
        <v>0</v>
      </c>
      <c r="E334" s="11">
        <v>0</v>
      </c>
      <c r="F334" s="11">
        <v>0</v>
      </c>
      <c r="G334" s="3">
        <v>0</v>
      </c>
      <c r="H334" s="3">
        <v>0</v>
      </c>
      <c r="I334" s="3">
        <v>0</v>
      </c>
      <c r="J334" s="3">
        <v>0</v>
      </c>
      <c r="K334" s="3">
        <v>0</v>
      </c>
      <c r="L334" s="3">
        <v>0</v>
      </c>
      <c r="M334" s="3">
        <v>0</v>
      </c>
      <c r="N334" s="3">
        <v>0</v>
      </c>
      <c r="O334" s="3">
        <v>0</v>
      </c>
      <c r="P334" s="3">
        <v>0</v>
      </c>
    </row>
    <row r="335" spans="1:16" x14ac:dyDescent="0.2">
      <c r="A335" t="s">
        <v>452</v>
      </c>
      <c r="B335" t="s">
        <v>25</v>
      </c>
      <c r="C335" s="3">
        <v>0</v>
      </c>
      <c r="D335" s="3">
        <v>0</v>
      </c>
      <c r="E335" s="11">
        <v>0</v>
      </c>
      <c r="F335" s="11">
        <v>0</v>
      </c>
      <c r="G335" s="3">
        <v>0</v>
      </c>
      <c r="H335" s="3">
        <v>0</v>
      </c>
      <c r="I335" s="3">
        <v>0</v>
      </c>
      <c r="J335" s="3">
        <v>0</v>
      </c>
      <c r="K335" s="3">
        <v>0</v>
      </c>
      <c r="L335" s="3">
        <v>0</v>
      </c>
      <c r="M335" s="3">
        <v>0</v>
      </c>
      <c r="N335" s="3">
        <v>0</v>
      </c>
      <c r="O335" s="3">
        <v>0</v>
      </c>
      <c r="P335" s="3">
        <v>0</v>
      </c>
    </row>
    <row r="336" spans="1:16" x14ac:dyDescent="0.2">
      <c r="A336" t="s">
        <v>453</v>
      </c>
      <c r="B336" t="s">
        <v>60</v>
      </c>
      <c r="C336" s="3">
        <v>0</v>
      </c>
      <c r="D336" s="3">
        <v>0</v>
      </c>
      <c r="E336" s="11">
        <v>0</v>
      </c>
      <c r="F336" s="11">
        <v>0</v>
      </c>
      <c r="G336" s="3">
        <v>0</v>
      </c>
      <c r="H336" s="3">
        <v>0</v>
      </c>
      <c r="I336" s="3">
        <v>0</v>
      </c>
      <c r="J336" s="3">
        <v>0</v>
      </c>
      <c r="K336" s="3">
        <v>0</v>
      </c>
      <c r="L336" s="3">
        <v>0</v>
      </c>
      <c r="M336" s="3">
        <v>0</v>
      </c>
      <c r="N336" s="3">
        <v>0</v>
      </c>
      <c r="O336" s="3">
        <v>0</v>
      </c>
      <c r="P336" s="3">
        <v>0</v>
      </c>
    </row>
    <row r="337" spans="1:16" x14ac:dyDescent="0.2">
      <c r="A337" t="s">
        <v>454</v>
      </c>
      <c r="B337" t="s">
        <v>29</v>
      </c>
      <c r="C337" s="3">
        <v>0</v>
      </c>
      <c r="D337" s="3">
        <v>0</v>
      </c>
      <c r="E337" s="11">
        <v>0</v>
      </c>
      <c r="F337" s="11">
        <v>0</v>
      </c>
      <c r="G337" s="3">
        <v>0</v>
      </c>
      <c r="H337" s="3">
        <v>0</v>
      </c>
      <c r="I337" s="3">
        <v>0</v>
      </c>
      <c r="J337" s="3">
        <v>0</v>
      </c>
      <c r="K337" s="3">
        <v>0</v>
      </c>
      <c r="L337" s="3">
        <v>0</v>
      </c>
      <c r="M337" s="3">
        <v>0</v>
      </c>
      <c r="N337" s="3">
        <v>0</v>
      </c>
      <c r="O337" s="3">
        <v>0</v>
      </c>
      <c r="P337" s="3">
        <v>0</v>
      </c>
    </row>
    <row r="338" spans="1:16" x14ac:dyDescent="0.2">
      <c r="A338" t="s">
        <v>455</v>
      </c>
      <c r="B338" t="s">
        <v>133</v>
      </c>
      <c r="C338" s="3">
        <v>0</v>
      </c>
      <c r="D338" s="3">
        <v>0</v>
      </c>
      <c r="E338" s="11">
        <v>0</v>
      </c>
      <c r="F338" s="11">
        <v>0</v>
      </c>
      <c r="G338" s="3">
        <v>0</v>
      </c>
      <c r="H338" s="3">
        <v>0</v>
      </c>
      <c r="I338" s="3">
        <v>0</v>
      </c>
      <c r="J338" s="3">
        <v>0</v>
      </c>
      <c r="K338" s="3">
        <v>0</v>
      </c>
      <c r="L338" s="3">
        <v>0</v>
      </c>
      <c r="M338" s="3">
        <v>0</v>
      </c>
      <c r="N338" s="3">
        <v>0</v>
      </c>
      <c r="O338" s="3">
        <v>0</v>
      </c>
      <c r="P338" s="3">
        <v>0</v>
      </c>
    </row>
    <row r="339" spans="1:16" x14ac:dyDescent="0.2">
      <c r="A339" t="s">
        <v>456</v>
      </c>
      <c r="B339" t="s">
        <v>457</v>
      </c>
      <c r="C339" s="3">
        <v>0</v>
      </c>
      <c r="D339" s="3">
        <v>0</v>
      </c>
      <c r="E339" s="11">
        <v>0</v>
      </c>
      <c r="F339" s="11">
        <v>0</v>
      </c>
      <c r="G339" s="3">
        <v>0</v>
      </c>
      <c r="H339" s="3">
        <v>0</v>
      </c>
      <c r="I339" s="3">
        <v>0</v>
      </c>
      <c r="J339" s="3">
        <v>0</v>
      </c>
      <c r="K339" s="3">
        <v>0</v>
      </c>
      <c r="L339" s="3">
        <v>0</v>
      </c>
      <c r="M339" s="3">
        <v>0</v>
      </c>
      <c r="N339" s="3">
        <v>0</v>
      </c>
      <c r="O339" s="3">
        <v>0</v>
      </c>
      <c r="P339" s="3">
        <v>0</v>
      </c>
    </row>
    <row r="340" spans="1:16" x14ac:dyDescent="0.2">
      <c r="A340" t="s">
        <v>458</v>
      </c>
      <c r="B340" t="s">
        <v>459</v>
      </c>
      <c r="C340" s="3">
        <v>0</v>
      </c>
      <c r="D340" s="3">
        <v>0</v>
      </c>
      <c r="E340" s="11">
        <v>0</v>
      </c>
      <c r="F340" s="11">
        <v>0</v>
      </c>
      <c r="G340" s="3">
        <v>0</v>
      </c>
      <c r="H340" s="3">
        <v>0</v>
      </c>
      <c r="I340" s="3">
        <v>0</v>
      </c>
      <c r="J340" s="3">
        <v>0</v>
      </c>
      <c r="K340" s="3">
        <v>0</v>
      </c>
      <c r="L340" s="3">
        <v>0</v>
      </c>
      <c r="M340" s="3">
        <v>0</v>
      </c>
      <c r="N340" s="3">
        <v>0</v>
      </c>
      <c r="O340" s="3">
        <v>0</v>
      </c>
      <c r="P340" s="3">
        <v>0</v>
      </c>
    </row>
    <row r="341" spans="1:16" x14ac:dyDescent="0.2">
      <c r="A341" t="s">
        <v>460</v>
      </c>
      <c r="B341" t="s">
        <v>153</v>
      </c>
      <c r="C341" s="3">
        <v>0</v>
      </c>
      <c r="D341" s="3">
        <v>0</v>
      </c>
      <c r="E341" s="11">
        <v>0</v>
      </c>
      <c r="F341" s="11">
        <v>0</v>
      </c>
      <c r="G341" s="3">
        <v>0</v>
      </c>
      <c r="H341" s="3">
        <v>0</v>
      </c>
      <c r="I341" s="3">
        <v>0</v>
      </c>
      <c r="J341" s="3">
        <v>0</v>
      </c>
      <c r="K341" s="3">
        <v>0</v>
      </c>
      <c r="L341" s="3">
        <v>0</v>
      </c>
      <c r="M341" s="3">
        <v>0</v>
      </c>
      <c r="N341" s="3">
        <v>0</v>
      </c>
      <c r="O341" s="3">
        <v>0</v>
      </c>
      <c r="P341" s="3">
        <v>0</v>
      </c>
    </row>
    <row r="342" spans="1:16" x14ac:dyDescent="0.2">
      <c r="A342" t="s">
        <v>461</v>
      </c>
      <c r="B342" t="s">
        <v>462</v>
      </c>
      <c r="C342" s="3">
        <v>0</v>
      </c>
      <c r="D342" s="3">
        <v>0</v>
      </c>
      <c r="E342" s="11">
        <v>0</v>
      </c>
      <c r="F342" s="11">
        <v>0</v>
      </c>
      <c r="G342" s="3">
        <v>0</v>
      </c>
      <c r="H342" s="3">
        <v>0</v>
      </c>
      <c r="I342" s="3">
        <v>0</v>
      </c>
      <c r="J342" s="3">
        <v>0</v>
      </c>
      <c r="K342" s="3">
        <v>0</v>
      </c>
      <c r="L342" s="3">
        <v>0</v>
      </c>
      <c r="M342" s="3">
        <v>0</v>
      </c>
      <c r="N342" s="3">
        <v>0</v>
      </c>
      <c r="O342" s="3">
        <v>0</v>
      </c>
      <c r="P342" s="3">
        <v>0</v>
      </c>
    </row>
    <row r="343" spans="1:16" x14ac:dyDescent="0.2">
      <c r="A343" t="s">
        <v>463</v>
      </c>
      <c r="B343" t="s">
        <v>464</v>
      </c>
      <c r="C343" s="3">
        <v>0</v>
      </c>
      <c r="D343" s="3">
        <v>0</v>
      </c>
      <c r="E343" s="11">
        <v>0</v>
      </c>
      <c r="F343" s="11">
        <v>0</v>
      </c>
      <c r="G343" s="3">
        <v>0</v>
      </c>
      <c r="H343" s="3">
        <v>0</v>
      </c>
      <c r="I343" s="3">
        <v>0</v>
      </c>
      <c r="J343" s="3">
        <v>0</v>
      </c>
      <c r="K343" s="3">
        <v>0</v>
      </c>
      <c r="L343" s="3">
        <v>0</v>
      </c>
      <c r="M343" s="3">
        <v>0</v>
      </c>
      <c r="N343" s="3">
        <v>0</v>
      </c>
      <c r="O343" s="3">
        <v>0</v>
      </c>
      <c r="P343" s="3">
        <v>0</v>
      </c>
    </row>
    <row r="344" spans="1:16" x14ac:dyDescent="0.2">
      <c r="A344" t="s">
        <v>465</v>
      </c>
      <c r="B344" t="s">
        <v>466</v>
      </c>
      <c r="C344" s="3">
        <v>0</v>
      </c>
      <c r="D344" s="3">
        <v>0</v>
      </c>
      <c r="E344" s="11">
        <v>0</v>
      </c>
      <c r="F344" s="11">
        <v>0</v>
      </c>
      <c r="G344" s="3">
        <v>0</v>
      </c>
      <c r="H344" s="3">
        <v>0</v>
      </c>
      <c r="I344" s="3">
        <v>0</v>
      </c>
      <c r="J344" s="3">
        <v>0</v>
      </c>
      <c r="K344" s="3">
        <v>0</v>
      </c>
      <c r="L344" s="3">
        <v>0</v>
      </c>
      <c r="M344" s="3">
        <v>0</v>
      </c>
      <c r="N344" s="3">
        <v>0</v>
      </c>
      <c r="O344" s="3">
        <v>0</v>
      </c>
      <c r="P344" s="3">
        <v>0</v>
      </c>
    </row>
    <row r="345" spans="1:16" x14ac:dyDescent="0.2">
      <c r="A345" t="s">
        <v>467</v>
      </c>
      <c r="B345" t="s">
        <v>468</v>
      </c>
      <c r="C345" s="3">
        <v>21300</v>
      </c>
      <c r="D345" s="3">
        <v>0</v>
      </c>
      <c r="E345" s="11">
        <v>0</v>
      </c>
      <c r="F345" s="11">
        <v>0</v>
      </c>
      <c r="G345" s="3">
        <v>0</v>
      </c>
      <c r="H345" s="3">
        <v>0</v>
      </c>
      <c r="I345" s="3">
        <v>0</v>
      </c>
      <c r="J345" s="3">
        <v>0</v>
      </c>
      <c r="K345" s="3">
        <v>0</v>
      </c>
      <c r="L345" s="3">
        <v>0</v>
      </c>
      <c r="M345" s="3">
        <v>0</v>
      </c>
      <c r="N345" s="3">
        <v>0</v>
      </c>
      <c r="O345" s="3">
        <v>0</v>
      </c>
      <c r="P345" s="3">
        <v>0</v>
      </c>
    </row>
    <row r="346" spans="1:16" x14ac:dyDescent="0.2">
      <c r="A346" t="s">
        <v>469</v>
      </c>
      <c r="B346" t="s">
        <v>171</v>
      </c>
      <c r="C346" s="3">
        <v>0</v>
      </c>
      <c r="D346" s="3">
        <v>0</v>
      </c>
      <c r="E346" s="11">
        <v>0</v>
      </c>
      <c r="F346" s="11">
        <v>0</v>
      </c>
      <c r="G346" s="3">
        <v>0</v>
      </c>
      <c r="H346" s="3">
        <v>0</v>
      </c>
      <c r="I346" s="3">
        <v>0</v>
      </c>
      <c r="J346" s="3">
        <v>0</v>
      </c>
      <c r="K346" s="3">
        <v>0</v>
      </c>
      <c r="L346" s="3">
        <v>0</v>
      </c>
      <c r="M346" s="3">
        <v>0</v>
      </c>
      <c r="N346" s="3">
        <v>0</v>
      </c>
      <c r="O346" s="3">
        <v>0</v>
      </c>
      <c r="P346" s="3">
        <v>0</v>
      </c>
    </row>
    <row r="347" spans="1:16" x14ac:dyDescent="0.2">
      <c r="A347" t="s">
        <v>470</v>
      </c>
      <c r="B347" t="s">
        <v>237</v>
      </c>
      <c r="C347" s="3">
        <v>0</v>
      </c>
      <c r="D347" s="3">
        <v>0</v>
      </c>
      <c r="E347" s="11">
        <v>0</v>
      </c>
      <c r="F347" s="11">
        <v>0</v>
      </c>
      <c r="G347" s="3">
        <v>0</v>
      </c>
      <c r="H347" s="3">
        <v>0</v>
      </c>
      <c r="I347" s="3">
        <v>0</v>
      </c>
      <c r="J347" s="3">
        <v>0</v>
      </c>
      <c r="K347" s="3">
        <v>0</v>
      </c>
      <c r="L347" s="3">
        <v>0</v>
      </c>
      <c r="M347" s="3">
        <v>0</v>
      </c>
      <c r="N347" s="3">
        <v>0</v>
      </c>
      <c r="O347" s="3">
        <v>0</v>
      </c>
      <c r="P347" s="3">
        <v>0</v>
      </c>
    </row>
    <row r="348" spans="1:16" x14ac:dyDescent="0.2">
      <c r="A348" t="s">
        <v>471</v>
      </c>
      <c r="B348" t="s">
        <v>472</v>
      </c>
      <c r="C348" s="3">
        <v>0</v>
      </c>
      <c r="D348" s="3">
        <v>0</v>
      </c>
      <c r="E348" s="11">
        <v>0</v>
      </c>
      <c r="F348" s="11">
        <v>0</v>
      </c>
      <c r="G348" s="3">
        <v>0</v>
      </c>
      <c r="H348" s="3">
        <v>0</v>
      </c>
      <c r="I348" s="3">
        <v>0</v>
      </c>
      <c r="J348" s="3">
        <v>0</v>
      </c>
      <c r="K348" s="3">
        <v>0</v>
      </c>
      <c r="L348" s="3">
        <v>0</v>
      </c>
      <c r="M348" s="3">
        <v>0</v>
      </c>
      <c r="N348" s="3">
        <v>0</v>
      </c>
      <c r="O348" s="3">
        <v>0</v>
      </c>
      <c r="P348" s="3">
        <v>0</v>
      </c>
    </row>
    <row r="349" spans="1:16" x14ac:dyDescent="0.2">
      <c r="A349" t="s">
        <v>473</v>
      </c>
      <c r="B349" t="s">
        <v>433</v>
      </c>
      <c r="C349" s="3">
        <v>0</v>
      </c>
      <c r="D349" s="3">
        <v>0</v>
      </c>
      <c r="E349" s="11">
        <v>0</v>
      </c>
      <c r="F349" s="11">
        <v>0</v>
      </c>
      <c r="G349" s="3">
        <v>0</v>
      </c>
      <c r="H349" s="3">
        <v>0</v>
      </c>
      <c r="I349" s="3">
        <v>0</v>
      </c>
      <c r="J349" s="3">
        <v>0</v>
      </c>
      <c r="K349" s="3">
        <v>0</v>
      </c>
      <c r="L349" s="3">
        <v>0</v>
      </c>
      <c r="M349" s="3">
        <v>0</v>
      </c>
      <c r="N349" s="3">
        <v>0</v>
      </c>
      <c r="O349" s="3">
        <v>0</v>
      </c>
      <c r="P349" s="3">
        <v>0</v>
      </c>
    </row>
    <row r="350" spans="1:16" x14ac:dyDescent="0.2">
      <c r="A350" t="s">
        <v>474</v>
      </c>
      <c r="B350" t="s">
        <v>475</v>
      </c>
      <c r="C350" s="3">
        <v>4290</v>
      </c>
      <c r="D350" s="3">
        <v>0</v>
      </c>
      <c r="E350" s="11">
        <v>4290</v>
      </c>
      <c r="F350" s="11">
        <v>0</v>
      </c>
      <c r="G350" s="3">
        <v>4290</v>
      </c>
      <c r="H350" s="3">
        <v>0</v>
      </c>
      <c r="I350" s="3">
        <v>4290</v>
      </c>
      <c r="J350" s="3">
        <v>0</v>
      </c>
      <c r="K350" s="3">
        <v>4290</v>
      </c>
      <c r="L350" s="3">
        <v>0</v>
      </c>
      <c r="M350" s="3">
        <v>4290</v>
      </c>
      <c r="N350" s="3">
        <v>0</v>
      </c>
      <c r="O350" s="3">
        <v>4290</v>
      </c>
      <c r="P350" s="3">
        <v>0</v>
      </c>
    </row>
    <row r="351" spans="1:16" x14ac:dyDescent="0.2">
      <c r="B351" t="s">
        <v>475</v>
      </c>
      <c r="C351" s="3">
        <v>0</v>
      </c>
      <c r="D351" s="3">
        <v>0</v>
      </c>
      <c r="E351" s="11">
        <v>0</v>
      </c>
      <c r="F351" s="11">
        <v>0</v>
      </c>
      <c r="G351" s="3">
        <v>840</v>
      </c>
      <c r="H351" s="3">
        <v>0</v>
      </c>
      <c r="I351" s="3">
        <v>840</v>
      </c>
      <c r="J351" s="3">
        <v>0</v>
      </c>
      <c r="K351" s="3">
        <v>840</v>
      </c>
      <c r="L351" s="3">
        <v>0</v>
      </c>
      <c r="M351" s="3">
        <v>840</v>
      </c>
      <c r="N351" s="3">
        <v>0</v>
      </c>
      <c r="O351" s="3">
        <v>840</v>
      </c>
      <c r="P351" s="3">
        <v>0</v>
      </c>
    </row>
    <row r="352" spans="1:16" x14ac:dyDescent="0.2">
      <c r="B352" t="s">
        <v>475</v>
      </c>
      <c r="C352" s="3">
        <v>0</v>
      </c>
      <c r="D352" s="3">
        <v>0</v>
      </c>
      <c r="E352" s="11">
        <v>0</v>
      </c>
      <c r="F352" s="11">
        <v>0</v>
      </c>
      <c r="G352" s="3">
        <v>0</v>
      </c>
      <c r="H352" s="3">
        <v>0</v>
      </c>
      <c r="I352" s="3">
        <v>900</v>
      </c>
      <c r="J352" s="3">
        <v>0</v>
      </c>
      <c r="K352" s="3">
        <v>900</v>
      </c>
      <c r="L352" s="3">
        <v>0</v>
      </c>
      <c r="M352" s="3">
        <v>900</v>
      </c>
      <c r="N352" s="3">
        <v>0</v>
      </c>
      <c r="O352" s="3">
        <v>900</v>
      </c>
      <c r="P352" s="3">
        <v>0</v>
      </c>
    </row>
    <row r="353" spans="1:16" x14ac:dyDescent="0.2">
      <c r="A353" t="s">
        <v>476</v>
      </c>
      <c r="B353" t="s">
        <v>477</v>
      </c>
      <c r="C353" s="3">
        <v>0</v>
      </c>
      <c r="D353" s="3">
        <v>0</v>
      </c>
      <c r="E353" s="11">
        <v>0</v>
      </c>
      <c r="F353" s="11">
        <v>0</v>
      </c>
      <c r="G353" s="3">
        <v>0</v>
      </c>
      <c r="H353" s="3">
        <v>0</v>
      </c>
      <c r="I353" s="3">
        <v>0</v>
      </c>
      <c r="J353" s="3">
        <v>0</v>
      </c>
      <c r="K353" s="3">
        <v>0</v>
      </c>
      <c r="L353" s="3">
        <v>0</v>
      </c>
      <c r="M353" s="3">
        <v>0</v>
      </c>
      <c r="N353" s="3">
        <v>0</v>
      </c>
      <c r="O353" s="3">
        <v>0</v>
      </c>
      <c r="P353" s="3">
        <v>0</v>
      </c>
    </row>
    <row r="354" spans="1:16" x14ac:dyDescent="0.2">
      <c r="A354" t="s">
        <v>478</v>
      </c>
      <c r="B354" t="s">
        <v>479</v>
      </c>
      <c r="C354" s="3">
        <v>0</v>
      </c>
      <c r="D354" s="3">
        <v>0</v>
      </c>
      <c r="E354" s="11">
        <v>0</v>
      </c>
      <c r="F354" s="11">
        <v>0</v>
      </c>
      <c r="G354" s="3">
        <v>0</v>
      </c>
      <c r="H354" s="3">
        <v>0</v>
      </c>
      <c r="I354" s="3">
        <v>0</v>
      </c>
      <c r="J354" s="3">
        <v>0</v>
      </c>
      <c r="K354" s="3">
        <v>0</v>
      </c>
      <c r="L354" s="3">
        <v>0</v>
      </c>
      <c r="M354" s="3">
        <v>0</v>
      </c>
      <c r="N354" s="3">
        <v>0</v>
      </c>
      <c r="O354" s="3">
        <v>0</v>
      </c>
      <c r="P354" s="3">
        <v>0</v>
      </c>
    </row>
    <row r="355" spans="1:16" x14ac:dyDescent="0.2">
      <c r="A355" t="s">
        <v>480</v>
      </c>
      <c r="B355" t="s">
        <v>481</v>
      </c>
      <c r="C355" s="3">
        <v>0</v>
      </c>
      <c r="D355" s="3">
        <v>0</v>
      </c>
      <c r="E355" s="11">
        <v>0</v>
      </c>
      <c r="F355" s="11">
        <v>0</v>
      </c>
      <c r="G355" s="3">
        <v>0</v>
      </c>
      <c r="H355" s="3">
        <v>0</v>
      </c>
      <c r="I355" s="3">
        <v>0</v>
      </c>
      <c r="J355" s="3">
        <v>0</v>
      </c>
      <c r="K355" s="3">
        <v>0</v>
      </c>
      <c r="L355" s="3">
        <v>0</v>
      </c>
      <c r="M355" s="3">
        <v>0</v>
      </c>
      <c r="N355" s="3">
        <v>0</v>
      </c>
      <c r="O355" s="3">
        <v>0</v>
      </c>
      <c r="P355" s="3">
        <v>0</v>
      </c>
    </row>
    <row r="356" spans="1:16" x14ac:dyDescent="0.2">
      <c r="A356" t="s">
        <v>482</v>
      </c>
      <c r="B356" t="s">
        <v>483</v>
      </c>
      <c r="C356" s="3">
        <v>0</v>
      </c>
      <c r="D356" s="3">
        <v>0</v>
      </c>
      <c r="E356" s="11">
        <v>0</v>
      </c>
      <c r="F356" s="11">
        <v>0</v>
      </c>
      <c r="G356" s="3">
        <v>0</v>
      </c>
      <c r="H356" s="3">
        <v>0</v>
      </c>
      <c r="I356" s="3">
        <v>0</v>
      </c>
      <c r="J356" s="3">
        <v>0</v>
      </c>
      <c r="K356" s="3">
        <v>0</v>
      </c>
      <c r="L356" s="3">
        <v>0</v>
      </c>
      <c r="M356" s="3">
        <v>0</v>
      </c>
      <c r="N356" s="3">
        <v>0</v>
      </c>
      <c r="O356" s="3">
        <v>0</v>
      </c>
      <c r="P356" s="3">
        <v>0</v>
      </c>
    </row>
    <row r="358" spans="1:16" s="1" customFormat="1" x14ac:dyDescent="0.2">
      <c r="A358" s="1" t="s">
        <v>484</v>
      </c>
      <c r="B358" s="1" t="s">
        <v>485</v>
      </c>
      <c r="C358" s="5">
        <f>C360</f>
        <v>16310</v>
      </c>
      <c r="D358" s="5">
        <f t="shared" ref="D358" si="72">D360</f>
        <v>0</v>
      </c>
      <c r="E358" s="12">
        <f>E360</f>
        <v>19000</v>
      </c>
      <c r="F358" s="12">
        <f t="shared" ref="F358:P358" si="73">F360</f>
        <v>0</v>
      </c>
      <c r="G358" s="5">
        <f t="shared" si="73"/>
        <v>19000</v>
      </c>
      <c r="H358" s="5">
        <f t="shared" si="73"/>
        <v>0</v>
      </c>
      <c r="I358" s="5">
        <f t="shared" si="73"/>
        <v>19000</v>
      </c>
      <c r="J358" s="5">
        <f t="shared" si="73"/>
        <v>0</v>
      </c>
      <c r="K358" s="5">
        <f t="shared" si="73"/>
        <v>19000</v>
      </c>
      <c r="L358" s="5">
        <f t="shared" si="73"/>
        <v>0</v>
      </c>
      <c r="M358" s="5">
        <f t="shared" si="73"/>
        <v>19000</v>
      </c>
      <c r="N358" s="5">
        <f t="shared" si="73"/>
        <v>0</v>
      </c>
      <c r="O358" s="5">
        <f t="shared" si="73"/>
        <v>19000</v>
      </c>
      <c r="P358" s="5">
        <f t="shared" si="73"/>
        <v>0</v>
      </c>
    </row>
    <row r="359" spans="1:16" s="1" customFormat="1" x14ac:dyDescent="0.2">
      <c r="C359" s="5"/>
      <c r="D359" s="5"/>
      <c r="E359" s="12"/>
      <c r="F359" s="12"/>
      <c r="G359" s="5"/>
      <c r="H359" s="5"/>
      <c r="I359" s="5"/>
      <c r="J359" s="5"/>
      <c r="K359" s="5"/>
      <c r="L359" s="5"/>
      <c r="M359" s="5"/>
      <c r="N359" s="5"/>
      <c r="O359" s="5"/>
      <c r="P359" s="5"/>
    </row>
    <row r="360" spans="1:16" s="1" customFormat="1" x14ac:dyDescent="0.2">
      <c r="A360" s="1" t="s">
        <v>486</v>
      </c>
      <c r="B360" s="1" t="s">
        <v>487</v>
      </c>
      <c r="C360" s="5">
        <f>SUM(C362:C393)</f>
        <v>16310</v>
      </c>
      <c r="D360" s="5">
        <f t="shared" ref="D360" si="74">SUM(D362:D393)</f>
        <v>0</v>
      </c>
      <c r="E360" s="12">
        <f>SUM(E362:E393)</f>
        <v>19000</v>
      </c>
      <c r="F360" s="12">
        <f t="shared" ref="F360:P360" si="75">SUM(F362:F393)</f>
        <v>0</v>
      </c>
      <c r="G360" s="5">
        <f t="shared" si="75"/>
        <v>19000</v>
      </c>
      <c r="H360" s="5">
        <f t="shared" si="75"/>
        <v>0</v>
      </c>
      <c r="I360" s="5">
        <f t="shared" si="75"/>
        <v>19000</v>
      </c>
      <c r="J360" s="5">
        <f t="shared" si="75"/>
        <v>0</v>
      </c>
      <c r="K360" s="5">
        <f t="shared" si="75"/>
        <v>19000</v>
      </c>
      <c r="L360" s="5">
        <f t="shared" si="75"/>
        <v>0</v>
      </c>
      <c r="M360" s="5">
        <f t="shared" si="75"/>
        <v>19000</v>
      </c>
      <c r="N360" s="5">
        <f t="shared" si="75"/>
        <v>0</v>
      </c>
      <c r="O360" s="5">
        <f t="shared" si="75"/>
        <v>19000</v>
      </c>
      <c r="P360" s="5">
        <f t="shared" si="75"/>
        <v>0</v>
      </c>
    </row>
    <row r="362" spans="1:16" x14ac:dyDescent="0.2">
      <c r="A362" t="s">
        <v>488</v>
      </c>
      <c r="B362" t="s">
        <v>299</v>
      </c>
      <c r="C362" s="3">
        <v>0</v>
      </c>
      <c r="D362" s="3">
        <v>0</v>
      </c>
      <c r="E362" s="11">
        <v>0</v>
      </c>
      <c r="F362" s="11">
        <v>0</v>
      </c>
      <c r="G362" s="3">
        <v>0</v>
      </c>
      <c r="H362" s="3">
        <v>0</v>
      </c>
      <c r="I362" s="3">
        <v>0</v>
      </c>
      <c r="J362" s="3">
        <v>0</v>
      </c>
      <c r="K362" s="3">
        <v>0</v>
      </c>
      <c r="L362" s="3">
        <v>0</v>
      </c>
      <c r="M362" s="3">
        <v>0</v>
      </c>
      <c r="N362" s="3">
        <v>0</v>
      </c>
      <c r="O362" s="3">
        <v>0</v>
      </c>
      <c r="P362" s="3">
        <v>0</v>
      </c>
    </row>
    <row r="363" spans="1:16" x14ac:dyDescent="0.2">
      <c r="A363" t="s">
        <v>489</v>
      </c>
      <c r="B363" t="s">
        <v>447</v>
      </c>
      <c r="C363" s="3">
        <v>0</v>
      </c>
      <c r="D363" s="3">
        <v>0</v>
      </c>
      <c r="E363" s="11">
        <v>0</v>
      </c>
      <c r="F363" s="11">
        <v>0</v>
      </c>
      <c r="G363" s="3">
        <v>0</v>
      </c>
      <c r="H363" s="3">
        <v>0</v>
      </c>
      <c r="I363" s="3">
        <v>0</v>
      </c>
      <c r="J363" s="3">
        <v>0</v>
      </c>
      <c r="K363" s="3">
        <v>0</v>
      </c>
      <c r="L363" s="3">
        <v>0</v>
      </c>
      <c r="M363" s="3">
        <v>0</v>
      </c>
      <c r="N363" s="3">
        <v>0</v>
      </c>
      <c r="O363" s="3">
        <v>0</v>
      </c>
      <c r="P363" s="3">
        <v>0</v>
      </c>
    </row>
    <row r="364" spans="1:16" x14ac:dyDescent="0.2">
      <c r="A364" t="s">
        <v>490</v>
      </c>
      <c r="B364" t="s">
        <v>216</v>
      </c>
      <c r="C364" s="3">
        <v>0</v>
      </c>
      <c r="D364" s="3">
        <v>0</v>
      </c>
      <c r="E364" s="11">
        <v>0</v>
      </c>
      <c r="F364" s="11">
        <v>0</v>
      </c>
      <c r="G364" s="3">
        <v>0</v>
      </c>
      <c r="H364" s="3">
        <v>0</v>
      </c>
      <c r="I364" s="3">
        <v>0</v>
      </c>
      <c r="J364" s="3">
        <v>0</v>
      </c>
      <c r="K364" s="3">
        <v>0</v>
      </c>
      <c r="L364" s="3">
        <v>0</v>
      </c>
      <c r="M364" s="3">
        <v>0</v>
      </c>
      <c r="N364" s="3">
        <v>0</v>
      </c>
      <c r="O364" s="3">
        <v>0</v>
      </c>
      <c r="P364" s="3">
        <v>0</v>
      </c>
    </row>
    <row r="365" spans="1:16" x14ac:dyDescent="0.2">
      <c r="A365" t="s">
        <v>491</v>
      </c>
      <c r="B365" t="s">
        <v>492</v>
      </c>
      <c r="C365" s="3">
        <v>0</v>
      </c>
      <c r="D365" s="3">
        <v>0</v>
      </c>
      <c r="E365" s="11">
        <v>0</v>
      </c>
      <c r="F365" s="11">
        <v>0</v>
      </c>
      <c r="G365" s="3">
        <v>0</v>
      </c>
      <c r="H365" s="3">
        <v>0</v>
      </c>
      <c r="I365" s="3">
        <v>0</v>
      </c>
      <c r="J365" s="3">
        <v>0</v>
      </c>
      <c r="K365" s="3">
        <v>0</v>
      </c>
      <c r="L365" s="3">
        <v>0</v>
      </c>
      <c r="M365" s="3">
        <v>0</v>
      </c>
      <c r="N365" s="3">
        <v>0</v>
      </c>
      <c r="O365" s="3">
        <v>0</v>
      </c>
      <c r="P365" s="3">
        <v>0</v>
      </c>
    </row>
    <row r="366" spans="1:16" x14ac:dyDescent="0.2">
      <c r="A366" t="s">
        <v>493</v>
      </c>
      <c r="B366" t="s">
        <v>21</v>
      </c>
      <c r="C366" s="3">
        <v>0</v>
      </c>
      <c r="D366" s="3">
        <v>0</v>
      </c>
      <c r="E366" s="11">
        <v>0</v>
      </c>
      <c r="F366" s="11">
        <v>0</v>
      </c>
      <c r="G366" s="3">
        <v>0</v>
      </c>
      <c r="H366" s="3">
        <v>0</v>
      </c>
      <c r="I366" s="3">
        <v>0</v>
      </c>
      <c r="J366" s="3">
        <v>0</v>
      </c>
      <c r="K366" s="3">
        <v>0</v>
      </c>
      <c r="L366" s="3">
        <v>0</v>
      </c>
      <c r="M366" s="3">
        <v>0</v>
      </c>
      <c r="N366" s="3">
        <v>0</v>
      </c>
      <c r="O366" s="3">
        <v>0</v>
      </c>
      <c r="P366" s="3">
        <v>0</v>
      </c>
    </row>
    <row r="367" spans="1:16" x14ac:dyDescent="0.2">
      <c r="A367" t="s">
        <v>494</v>
      </c>
      <c r="B367" t="s">
        <v>495</v>
      </c>
      <c r="C367" s="3">
        <v>0</v>
      </c>
      <c r="D367" s="3">
        <v>0</v>
      </c>
      <c r="E367" s="11">
        <v>0</v>
      </c>
      <c r="F367" s="11">
        <v>0</v>
      </c>
      <c r="G367" s="3">
        <v>0</v>
      </c>
      <c r="H367" s="3">
        <v>0</v>
      </c>
      <c r="I367" s="3">
        <v>0</v>
      </c>
      <c r="J367" s="3">
        <v>0</v>
      </c>
      <c r="K367" s="3">
        <v>0</v>
      </c>
      <c r="L367" s="3">
        <v>0</v>
      </c>
      <c r="M367" s="3">
        <v>0</v>
      </c>
      <c r="N367" s="3">
        <v>0</v>
      </c>
      <c r="O367" s="3">
        <v>0</v>
      </c>
      <c r="P367" s="3">
        <v>0</v>
      </c>
    </row>
    <row r="368" spans="1:16" x14ac:dyDescent="0.2">
      <c r="A368" t="s">
        <v>496</v>
      </c>
      <c r="B368" t="s">
        <v>57</v>
      </c>
      <c r="C368" s="3">
        <v>0</v>
      </c>
      <c r="D368" s="3">
        <v>0</v>
      </c>
      <c r="E368" s="11">
        <v>0</v>
      </c>
      <c r="F368" s="11">
        <v>0</v>
      </c>
      <c r="G368" s="3">
        <v>0</v>
      </c>
      <c r="H368" s="3">
        <v>0</v>
      </c>
      <c r="I368" s="3">
        <v>0</v>
      </c>
      <c r="J368" s="3">
        <v>0</v>
      </c>
      <c r="K368" s="3">
        <v>0</v>
      </c>
      <c r="L368" s="3">
        <v>0</v>
      </c>
      <c r="M368" s="3">
        <v>0</v>
      </c>
      <c r="N368" s="3">
        <v>0</v>
      </c>
      <c r="O368" s="3">
        <v>0</v>
      </c>
      <c r="P368" s="3">
        <v>0</v>
      </c>
    </row>
    <row r="369" spans="1:16" x14ac:dyDescent="0.2">
      <c r="A369" t="s">
        <v>497</v>
      </c>
      <c r="B369" t="s">
        <v>498</v>
      </c>
      <c r="C369" s="3">
        <v>0</v>
      </c>
      <c r="D369" s="3">
        <v>0</v>
      </c>
      <c r="E369" s="11">
        <v>0</v>
      </c>
      <c r="F369" s="11">
        <v>0</v>
      </c>
      <c r="G369" s="3">
        <v>0</v>
      </c>
      <c r="H369" s="3">
        <v>0</v>
      </c>
      <c r="I369" s="3">
        <v>0</v>
      </c>
      <c r="J369" s="3">
        <v>0</v>
      </c>
      <c r="K369" s="3">
        <v>0</v>
      </c>
      <c r="L369" s="3">
        <v>0</v>
      </c>
      <c r="M369" s="3">
        <v>0</v>
      </c>
      <c r="N369" s="3">
        <v>0</v>
      </c>
      <c r="O369" s="3">
        <v>0</v>
      </c>
      <c r="P369" s="3">
        <v>0</v>
      </c>
    </row>
    <row r="370" spans="1:16" x14ac:dyDescent="0.2">
      <c r="A370" t="s">
        <v>499</v>
      </c>
      <c r="B370" t="s">
        <v>60</v>
      </c>
      <c r="C370" s="3">
        <v>0</v>
      </c>
      <c r="D370" s="3">
        <v>0</v>
      </c>
      <c r="E370" s="11">
        <v>0</v>
      </c>
      <c r="F370" s="11">
        <v>0</v>
      </c>
      <c r="G370" s="3">
        <v>0</v>
      </c>
      <c r="H370" s="3">
        <v>0</v>
      </c>
      <c r="I370" s="3">
        <v>0</v>
      </c>
      <c r="J370" s="3">
        <v>0</v>
      </c>
      <c r="K370" s="3">
        <v>0</v>
      </c>
      <c r="L370" s="3">
        <v>0</v>
      </c>
      <c r="M370" s="3">
        <v>0</v>
      </c>
      <c r="N370" s="3">
        <v>0</v>
      </c>
      <c r="O370" s="3">
        <v>0</v>
      </c>
      <c r="P370" s="3">
        <v>0</v>
      </c>
    </row>
    <row r="371" spans="1:16" x14ac:dyDescent="0.2">
      <c r="A371" t="s">
        <v>500</v>
      </c>
      <c r="B371" t="s">
        <v>501</v>
      </c>
      <c r="C371" s="3">
        <v>0</v>
      </c>
      <c r="D371" s="3">
        <v>0</v>
      </c>
      <c r="E371" s="11">
        <v>0</v>
      </c>
      <c r="F371" s="11">
        <v>0</v>
      </c>
      <c r="G371" s="3">
        <v>0</v>
      </c>
      <c r="H371" s="3">
        <v>0</v>
      </c>
      <c r="I371" s="3">
        <v>0</v>
      </c>
      <c r="J371" s="3">
        <v>0</v>
      </c>
      <c r="K371" s="3">
        <v>0</v>
      </c>
      <c r="L371" s="3">
        <v>0</v>
      </c>
      <c r="M371" s="3">
        <v>0</v>
      </c>
      <c r="N371" s="3">
        <v>0</v>
      </c>
      <c r="O371" s="3">
        <v>0</v>
      </c>
      <c r="P371" s="3">
        <v>0</v>
      </c>
    </row>
    <row r="372" spans="1:16" x14ac:dyDescent="0.2">
      <c r="A372" t="s">
        <v>502</v>
      </c>
      <c r="B372" t="s">
        <v>139</v>
      </c>
      <c r="C372" s="3">
        <v>0</v>
      </c>
      <c r="D372" s="3">
        <v>0</v>
      </c>
      <c r="E372" s="11">
        <v>0</v>
      </c>
      <c r="F372" s="11">
        <v>0</v>
      </c>
      <c r="G372" s="3">
        <v>0</v>
      </c>
      <c r="H372" s="3">
        <v>0</v>
      </c>
      <c r="I372" s="3">
        <v>0</v>
      </c>
      <c r="J372" s="3">
        <v>0</v>
      </c>
      <c r="K372" s="3">
        <v>0</v>
      </c>
      <c r="L372" s="3">
        <v>0</v>
      </c>
      <c r="M372" s="3">
        <v>0</v>
      </c>
      <c r="N372" s="3">
        <v>0</v>
      </c>
      <c r="O372" s="3">
        <v>0</v>
      </c>
      <c r="P372" s="3">
        <v>0</v>
      </c>
    </row>
    <row r="373" spans="1:16" x14ac:dyDescent="0.2">
      <c r="A373" t="s">
        <v>503</v>
      </c>
      <c r="B373" t="s">
        <v>141</v>
      </c>
      <c r="C373" s="3">
        <v>0</v>
      </c>
      <c r="D373" s="3">
        <v>0</v>
      </c>
      <c r="E373" s="11">
        <v>0</v>
      </c>
      <c r="F373" s="11">
        <v>0</v>
      </c>
      <c r="G373" s="3">
        <v>0</v>
      </c>
      <c r="H373" s="3">
        <v>0</v>
      </c>
      <c r="I373" s="3">
        <v>0</v>
      </c>
      <c r="J373" s="3">
        <v>0</v>
      </c>
      <c r="K373" s="3">
        <v>0</v>
      </c>
      <c r="L373" s="3">
        <v>0</v>
      </c>
      <c r="M373" s="3">
        <v>0</v>
      </c>
      <c r="N373" s="3">
        <v>0</v>
      </c>
      <c r="O373" s="3">
        <v>0</v>
      </c>
      <c r="P373" s="3">
        <v>0</v>
      </c>
    </row>
    <row r="374" spans="1:16" x14ac:dyDescent="0.2">
      <c r="A374" t="s">
        <v>504</v>
      </c>
      <c r="B374" t="s">
        <v>505</v>
      </c>
      <c r="C374" s="3">
        <v>0</v>
      </c>
      <c r="D374" s="3">
        <v>0</v>
      </c>
      <c r="E374" s="11">
        <v>0</v>
      </c>
      <c r="F374" s="11">
        <v>0</v>
      </c>
      <c r="G374" s="3">
        <v>0</v>
      </c>
      <c r="H374" s="3">
        <v>0</v>
      </c>
      <c r="I374" s="3">
        <v>0</v>
      </c>
      <c r="J374" s="3">
        <v>0</v>
      </c>
      <c r="K374" s="3">
        <v>0</v>
      </c>
      <c r="L374" s="3">
        <v>0</v>
      </c>
      <c r="M374" s="3">
        <v>0</v>
      </c>
      <c r="N374" s="3">
        <v>0</v>
      </c>
      <c r="O374" s="3">
        <v>0</v>
      </c>
      <c r="P374" s="3">
        <v>0</v>
      </c>
    </row>
    <row r="375" spans="1:16" x14ac:dyDescent="0.2">
      <c r="A375" t="s">
        <v>506</v>
      </c>
      <c r="B375" t="s">
        <v>507</v>
      </c>
      <c r="C375" s="3">
        <v>0</v>
      </c>
      <c r="D375" s="3">
        <v>0</v>
      </c>
      <c r="E375" s="11">
        <v>0</v>
      </c>
      <c r="F375" s="11">
        <v>0</v>
      </c>
      <c r="G375" s="3">
        <v>0</v>
      </c>
      <c r="H375" s="3">
        <v>0</v>
      </c>
      <c r="I375" s="3">
        <v>0</v>
      </c>
      <c r="J375" s="3">
        <v>0</v>
      </c>
      <c r="K375" s="3">
        <v>0</v>
      </c>
      <c r="L375" s="3">
        <v>0</v>
      </c>
      <c r="M375" s="3">
        <v>0</v>
      </c>
      <c r="N375" s="3">
        <v>0</v>
      </c>
      <c r="O375" s="3">
        <v>0</v>
      </c>
      <c r="P375" s="3">
        <v>0</v>
      </c>
    </row>
    <row r="376" spans="1:16" x14ac:dyDescent="0.2">
      <c r="A376" t="s">
        <v>508</v>
      </c>
      <c r="B376" t="s">
        <v>509</v>
      </c>
      <c r="C376" s="3">
        <v>0</v>
      </c>
      <c r="D376" s="3">
        <v>0</v>
      </c>
      <c r="E376" s="11">
        <v>0</v>
      </c>
      <c r="F376" s="11">
        <v>0</v>
      </c>
      <c r="G376" s="3">
        <v>0</v>
      </c>
      <c r="H376" s="3">
        <v>0</v>
      </c>
      <c r="I376" s="3">
        <v>0</v>
      </c>
      <c r="J376" s="3">
        <v>0</v>
      </c>
      <c r="K376" s="3">
        <v>0</v>
      </c>
      <c r="L376" s="3">
        <v>0</v>
      </c>
      <c r="M376" s="3">
        <v>0</v>
      </c>
      <c r="N376" s="3">
        <v>0</v>
      </c>
      <c r="O376" s="3">
        <v>0</v>
      </c>
      <c r="P376" s="3">
        <v>0</v>
      </c>
    </row>
    <row r="377" spans="1:16" x14ac:dyDescent="0.2">
      <c r="A377" t="s">
        <v>510</v>
      </c>
      <c r="B377" t="s">
        <v>230</v>
      </c>
      <c r="C377" s="3">
        <v>0</v>
      </c>
      <c r="D377" s="3">
        <v>0</v>
      </c>
      <c r="E377" s="11">
        <v>0</v>
      </c>
      <c r="F377" s="11">
        <v>0</v>
      </c>
      <c r="G377" s="3">
        <v>0</v>
      </c>
      <c r="H377" s="3">
        <v>0</v>
      </c>
      <c r="I377" s="3">
        <v>0</v>
      </c>
      <c r="J377" s="3">
        <v>0</v>
      </c>
      <c r="K377" s="3">
        <v>0</v>
      </c>
      <c r="L377" s="3">
        <v>0</v>
      </c>
      <c r="M377" s="3">
        <v>0</v>
      </c>
      <c r="N377" s="3">
        <v>0</v>
      </c>
      <c r="O377" s="3">
        <v>0</v>
      </c>
      <c r="P377" s="3">
        <v>0</v>
      </c>
    </row>
    <row r="378" spans="1:16" x14ac:dyDescent="0.2">
      <c r="A378" t="s">
        <v>511</v>
      </c>
      <c r="B378" t="s">
        <v>153</v>
      </c>
      <c r="C378" s="3">
        <v>0</v>
      </c>
      <c r="D378" s="3">
        <v>0</v>
      </c>
      <c r="E378" s="11">
        <v>0</v>
      </c>
      <c r="F378" s="11">
        <v>0</v>
      </c>
      <c r="G378" s="3">
        <v>0</v>
      </c>
      <c r="H378" s="3">
        <v>0</v>
      </c>
      <c r="I378" s="3">
        <v>0</v>
      </c>
      <c r="J378" s="3">
        <v>0</v>
      </c>
      <c r="K378" s="3">
        <v>0</v>
      </c>
      <c r="L378" s="3">
        <v>0</v>
      </c>
      <c r="M378" s="3">
        <v>0</v>
      </c>
      <c r="N378" s="3">
        <v>0</v>
      </c>
      <c r="O378" s="3">
        <v>0</v>
      </c>
      <c r="P378" s="3">
        <v>0</v>
      </c>
    </row>
    <row r="379" spans="1:16" x14ac:dyDescent="0.2">
      <c r="A379" t="s">
        <v>512</v>
      </c>
      <c r="B379" t="s">
        <v>513</v>
      </c>
      <c r="C379" s="3">
        <v>0</v>
      </c>
      <c r="D379" s="3">
        <v>0</v>
      </c>
      <c r="E379" s="11">
        <v>0</v>
      </c>
      <c r="F379" s="11">
        <v>0</v>
      </c>
      <c r="G379" s="3">
        <v>0</v>
      </c>
      <c r="H379" s="3">
        <v>0</v>
      </c>
      <c r="I379" s="3">
        <v>0</v>
      </c>
      <c r="J379" s="3">
        <v>0</v>
      </c>
      <c r="K379" s="3">
        <v>0</v>
      </c>
      <c r="L379" s="3">
        <v>0</v>
      </c>
      <c r="M379" s="3">
        <v>0</v>
      </c>
      <c r="N379" s="3">
        <v>0</v>
      </c>
      <c r="O379" s="3">
        <v>0</v>
      </c>
      <c r="P379" s="3">
        <v>0</v>
      </c>
    </row>
    <row r="380" spans="1:16" x14ac:dyDescent="0.2">
      <c r="A380" t="s">
        <v>514</v>
      </c>
      <c r="B380" t="s">
        <v>165</v>
      </c>
      <c r="C380" s="3">
        <v>0</v>
      </c>
      <c r="D380" s="3">
        <v>0</v>
      </c>
      <c r="E380" s="11">
        <v>0</v>
      </c>
      <c r="F380" s="11">
        <v>0</v>
      </c>
      <c r="G380" s="3">
        <v>0</v>
      </c>
      <c r="H380" s="3">
        <v>0</v>
      </c>
      <c r="I380" s="3">
        <v>0</v>
      </c>
      <c r="J380" s="3">
        <v>0</v>
      </c>
      <c r="K380" s="3">
        <v>0</v>
      </c>
      <c r="L380" s="3">
        <v>0</v>
      </c>
      <c r="M380" s="3">
        <v>0</v>
      </c>
      <c r="N380" s="3">
        <v>0</v>
      </c>
      <c r="O380" s="3">
        <v>0</v>
      </c>
      <c r="P380" s="3">
        <v>0</v>
      </c>
    </row>
    <row r="381" spans="1:16" x14ac:dyDescent="0.2">
      <c r="A381" t="s">
        <v>515</v>
      </c>
      <c r="B381" t="s">
        <v>171</v>
      </c>
      <c r="C381" s="3">
        <v>0</v>
      </c>
      <c r="D381" s="3">
        <v>0</v>
      </c>
      <c r="E381" s="11">
        <v>0</v>
      </c>
      <c r="F381" s="11">
        <v>0</v>
      </c>
      <c r="G381" s="3">
        <v>0</v>
      </c>
      <c r="H381" s="3">
        <v>0</v>
      </c>
      <c r="I381" s="3">
        <v>0</v>
      </c>
      <c r="J381" s="3">
        <v>0</v>
      </c>
      <c r="K381" s="3">
        <v>0</v>
      </c>
      <c r="L381" s="3">
        <v>0</v>
      </c>
      <c r="M381" s="3">
        <v>0</v>
      </c>
      <c r="N381" s="3">
        <v>0</v>
      </c>
      <c r="O381" s="3">
        <v>0</v>
      </c>
      <c r="P381" s="3">
        <v>0</v>
      </c>
    </row>
    <row r="382" spans="1:16" x14ac:dyDescent="0.2">
      <c r="A382" t="s">
        <v>516</v>
      </c>
      <c r="B382" t="s">
        <v>517</v>
      </c>
      <c r="C382" s="3">
        <v>0</v>
      </c>
      <c r="D382" s="3">
        <v>0</v>
      </c>
      <c r="E382" s="11">
        <v>0</v>
      </c>
      <c r="F382" s="11">
        <v>0</v>
      </c>
      <c r="G382" s="3">
        <v>0</v>
      </c>
      <c r="H382" s="3">
        <v>0</v>
      </c>
      <c r="I382" s="3">
        <v>0</v>
      </c>
      <c r="J382" s="3">
        <v>0</v>
      </c>
      <c r="K382" s="3">
        <v>0</v>
      </c>
      <c r="L382" s="3">
        <v>0</v>
      </c>
      <c r="M382" s="3">
        <v>0</v>
      </c>
      <c r="N382" s="3">
        <v>0</v>
      </c>
      <c r="O382" s="3">
        <v>0</v>
      </c>
      <c r="P382" s="3">
        <v>0</v>
      </c>
    </row>
    <row r="383" spans="1:16" x14ac:dyDescent="0.2">
      <c r="A383" t="s">
        <v>518</v>
      </c>
      <c r="B383" t="s">
        <v>519</v>
      </c>
      <c r="C383" s="3">
        <v>0</v>
      </c>
      <c r="D383" s="3">
        <v>0</v>
      </c>
      <c r="E383" s="11">
        <v>0</v>
      </c>
      <c r="F383" s="11">
        <v>0</v>
      </c>
      <c r="G383" s="3">
        <v>0</v>
      </c>
      <c r="H383" s="3">
        <v>0</v>
      </c>
      <c r="I383" s="3">
        <v>0</v>
      </c>
      <c r="J383" s="3">
        <v>0</v>
      </c>
      <c r="K383" s="3">
        <v>0</v>
      </c>
      <c r="L383" s="3">
        <v>0</v>
      </c>
      <c r="M383" s="3">
        <v>0</v>
      </c>
      <c r="N383" s="3">
        <v>0</v>
      </c>
      <c r="O383" s="3">
        <v>0</v>
      </c>
      <c r="P383" s="3">
        <v>0</v>
      </c>
    </row>
    <row r="384" spans="1:16" x14ac:dyDescent="0.2">
      <c r="A384" t="s">
        <v>520</v>
      </c>
      <c r="B384" t="s">
        <v>433</v>
      </c>
      <c r="C384" s="3">
        <v>0</v>
      </c>
      <c r="D384" s="3">
        <v>0</v>
      </c>
      <c r="E384" s="11">
        <v>0</v>
      </c>
      <c r="F384" s="11">
        <v>0</v>
      </c>
      <c r="G384" s="3">
        <v>0</v>
      </c>
      <c r="H384" s="3">
        <v>0</v>
      </c>
      <c r="I384" s="3">
        <v>0</v>
      </c>
      <c r="J384" s="3">
        <v>0</v>
      </c>
      <c r="K384" s="3">
        <v>0</v>
      </c>
      <c r="L384" s="3">
        <v>0</v>
      </c>
      <c r="M384" s="3">
        <v>0</v>
      </c>
      <c r="N384" s="3">
        <v>0</v>
      </c>
      <c r="O384" s="3">
        <v>0</v>
      </c>
      <c r="P384" s="3">
        <v>0</v>
      </c>
    </row>
    <row r="385" spans="1:16" x14ac:dyDescent="0.2">
      <c r="A385" t="s">
        <v>521</v>
      </c>
      <c r="B385" t="s">
        <v>522</v>
      </c>
      <c r="C385" s="3">
        <v>8310</v>
      </c>
      <c r="D385" s="3">
        <v>0</v>
      </c>
      <c r="E385" s="11">
        <v>11000</v>
      </c>
      <c r="F385" s="11">
        <v>0</v>
      </c>
      <c r="G385" s="3">
        <v>11000</v>
      </c>
      <c r="H385" s="3">
        <v>0</v>
      </c>
      <c r="I385" s="3">
        <v>11000</v>
      </c>
      <c r="J385" s="3">
        <v>0</v>
      </c>
      <c r="K385" s="3">
        <v>11000</v>
      </c>
      <c r="L385" s="3">
        <v>0</v>
      </c>
      <c r="M385" s="3">
        <v>11000</v>
      </c>
      <c r="N385" s="3">
        <v>0</v>
      </c>
      <c r="O385" s="3">
        <v>11000</v>
      </c>
      <c r="P385" s="3">
        <v>0</v>
      </c>
    </row>
    <row r="386" spans="1:16" x14ac:dyDescent="0.2">
      <c r="A386" t="s">
        <v>523</v>
      </c>
      <c r="B386" t="s">
        <v>524</v>
      </c>
      <c r="C386" s="3">
        <v>8000</v>
      </c>
      <c r="D386" s="3">
        <v>0</v>
      </c>
      <c r="E386" s="11">
        <v>8000</v>
      </c>
      <c r="F386" s="11">
        <v>0</v>
      </c>
      <c r="G386" s="3">
        <v>8000</v>
      </c>
      <c r="H386" s="3">
        <v>0</v>
      </c>
      <c r="I386" s="3">
        <v>8000</v>
      </c>
      <c r="J386" s="3">
        <v>0</v>
      </c>
      <c r="K386" s="3">
        <v>8000</v>
      </c>
      <c r="L386" s="3">
        <v>0</v>
      </c>
      <c r="M386" s="3">
        <v>8000</v>
      </c>
      <c r="N386" s="3">
        <v>0</v>
      </c>
      <c r="O386" s="3">
        <v>8000</v>
      </c>
      <c r="P386" s="3">
        <v>0</v>
      </c>
    </row>
    <row r="387" spans="1:16" x14ac:dyDescent="0.2">
      <c r="A387" t="s">
        <v>525</v>
      </c>
      <c r="B387" t="s">
        <v>526</v>
      </c>
      <c r="C387" s="3">
        <v>0</v>
      </c>
      <c r="D387" s="3">
        <v>0</v>
      </c>
      <c r="E387" s="11">
        <v>0</v>
      </c>
      <c r="F387" s="11">
        <v>0</v>
      </c>
      <c r="G387" s="3">
        <v>0</v>
      </c>
      <c r="H387" s="3">
        <v>0</v>
      </c>
      <c r="I387" s="3">
        <v>0</v>
      </c>
      <c r="J387" s="3">
        <v>0</v>
      </c>
      <c r="K387" s="3">
        <v>0</v>
      </c>
      <c r="L387" s="3">
        <v>0</v>
      </c>
      <c r="M387" s="3">
        <v>0</v>
      </c>
      <c r="N387" s="3">
        <v>0</v>
      </c>
      <c r="O387" s="3">
        <v>0</v>
      </c>
      <c r="P387" s="3">
        <v>0</v>
      </c>
    </row>
    <row r="388" spans="1:16" x14ac:dyDescent="0.2">
      <c r="A388" t="s">
        <v>527</v>
      </c>
      <c r="B388" t="s">
        <v>528</v>
      </c>
      <c r="C388" s="3">
        <v>0</v>
      </c>
      <c r="D388" s="3">
        <v>0</v>
      </c>
      <c r="E388" s="11">
        <v>0</v>
      </c>
      <c r="F388" s="11">
        <v>0</v>
      </c>
      <c r="G388" s="3">
        <v>0</v>
      </c>
      <c r="H388" s="3">
        <v>0</v>
      </c>
      <c r="I388" s="3">
        <v>0</v>
      </c>
      <c r="J388" s="3">
        <v>0</v>
      </c>
      <c r="K388" s="3">
        <v>0</v>
      </c>
      <c r="L388" s="3">
        <v>0</v>
      </c>
      <c r="M388" s="3">
        <v>0</v>
      </c>
      <c r="N388" s="3">
        <v>0</v>
      </c>
      <c r="O388" s="3">
        <v>0</v>
      </c>
      <c r="P388" s="3">
        <v>0</v>
      </c>
    </row>
    <row r="389" spans="1:16" x14ac:dyDescent="0.2">
      <c r="A389" t="s">
        <v>529</v>
      </c>
      <c r="B389" t="s">
        <v>530</v>
      </c>
      <c r="C389" s="3">
        <v>0</v>
      </c>
      <c r="D389" s="3">
        <v>0</v>
      </c>
      <c r="E389" s="11">
        <v>0</v>
      </c>
      <c r="F389" s="11">
        <v>0</v>
      </c>
      <c r="G389" s="3">
        <v>0</v>
      </c>
      <c r="H389" s="3">
        <v>0</v>
      </c>
      <c r="I389" s="3">
        <v>0</v>
      </c>
      <c r="J389" s="3">
        <v>0</v>
      </c>
      <c r="K389" s="3">
        <v>0</v>
      </c>
      <c r="L389" s="3">
        <v>0</v>
      </c>
      <c r="M389" s="3">
        <v>0</v>
      </c>
      <c r="N389" s="3">
        <v>0</v>
      </c>
      <c r="O389" s="3">
        <v>0</v>
      </c>
      <c r="P389" s="3">
        <v>0</v>
      </c>
    </row>
    <row r="390" spans="1:16" x14ac:dyDescent="0.2">
      <c r="A390" t="s">
        <v>531</v>
      </c>
      <c r="B390" t="s">
        <v>532</v>
      </c>
      <c r="C390" s="3">
        <v>0</v>
      </c>
      <c r="D390" s="3">
        <v>0</v>
      </c>
      <c r="E390" s="11">
        <v>0</v>
      </c>
      <c r="F390" s="11">
        <v>0</v>
      </c>
      <c r="G390" s="3">
        <v>0</v>
      </c>
      <c r="H390" s="3">
        <v>0</v>
      </c>
      <c r="I390" s="3">
        <v>0</v>
      </c>
      <c r="J390" s="3">
        <v>0</v>
      </c>
      <c r="K390" s="3">
        <v>0</v>
      </c>
      <c r="L390" s="3">
        <v>0</v>
      </c>
      <c r="M390" s="3">
        <v>0</v>
      </c>
      <c r="N390" s="3">
        <v>0</v>
      </c>
      <c r="O390" s="3">
        <v>0</v>
      </c>
      <c r="P390" s="3">
        <v>0</v>
      </c>
    </row>
    <row r="391" spans="1:16" x14ac:dyDescent="0.2">
      <c r="A391" t="s">
        <v>533</v>
      </c>
      <c r="B391" t="s">
        <v>534</v>
      </c>
      <c r="C391" s="3">
        <v>0</v>
      </c>
      <c r="D391" s="3">
        <v>0</v>
      </c>
      <c r="E391" s="11">
        <v>0</v>
      </c>
      <c r="F391" s="11">
        <v>0</v>
      </c>
      <c r="G391" s="3">
        <v>0</v>
      </c>
      <c r="H391" s="3">
        <v>0</v>
      </c>
      <c r="I391" s="3">
        <v>0</v>
      </c>
      <c r="J391" s="3">
        <v>0</v>
      </c>
      <c r="K391" s="3">
        <v>0</v>
      </c>
      <c r="L391" s="3">
        <v>0</v>
      </c>
      <c r="M391" s="3">
        <v>0</v>
      </c>
      <c r="N391" s="3">
        <v>0</v>
      </c>
      <c r="O391" s="3">
        <v>0</v>
      </c>
      <c r="P391" s="3">
        <v>0</v>
      </c>
    </row>
    <row r="392" spans="1:16" x14ac:dyDescent="0.2">
      <c r="A392" t="s">
        <v>535</v>
      </c>
      <c r="B392" t="s">
        <v>536</v>
      </c>
      <c r="C392" s="3">
        <v>0</v>
      </c>
      <c r="D392" s="3">
        <v>0</v>
      </c>
      <c r="E392" s="11">
        <v>0</v>
      </c>
      <c r="F392" s="11">
        <v>0</v>
      </c>
      <c r="G392" s="3">
        <v>0</v>
      </c>
      <c r="H392" s="3">
        <v>0</v>
      </c>
      <c r="I392" s="3">
        <v>0</v>
      </c>
      <c r="J392" s="3">
        <v>0</v>
      </c>
      <c r="K392" s="3">
        <v>0</v>
      </c>
      <c r="L392" s="3">
        <v>0</v>
      </c>
      <c r="M392" s="3">
        <v>0</v>
      </c>
      <c r="N392" s="3">
        <v>0</v>
      </c>
      <c r="O392" s="3">
        <v>0</v>
      </c>
      <c r="P392" s="3">
        <v>0</v>
      </c>
    </row>
    <row r="393" spans="1:16" x14ac:dyDescent="0.2">
      <c r="A393" t="s">
        <v>537</v>
      </c>
      <c r="B393" t="s">
        <v>538</v>
      </c>
      <c r="C393" s="3">
        <v>0</v>
      </c>
      <c r="D393" s="3">
        <v>0</v>
      </c>
      <c r="E393" s="11">
        <v>0</v>
      </c>
      <c r="F393" s="11">
        <v>0</v>
      </c>
      <c r="G393" s="3">
        <v>0</v>
      </c>
      <c r="H393" s="3">
        <v>0</v>
      </c>
      <c r="I393" s="3">
        <v>0</v>
      </c>
      <c r="J393" s="3">
        <v>0</v>
      </c>
      <c r="K393" s="3">
        <v>0</v>
      </c>
      <c r="L393" s="3">
        <v>0</v>
      </c>
      <c r="M393" s="3">
        <v>0</v>
      </c>
      <c r="N393" s="3">
        <v>0</v>
      </c>
      <c r="O393" s="3">
        <v>0</v>
      </c>
      <c r="P393" s="3">
        <v>0</v>
      </c>
    </row>
    <row r="395" spans="1:16" s="1" customFormat="1" x14ac:dyDescent="0.2">
      <c r="A395" s="1" t="s">
        <v>539</v>
      </c>
      <c r="B395" s="1" t="s">
        <v>540</v>
      </c>
      <c r="C395" s="5">
        <f>C397+C402</f>
        <v>72350</v>
      </c>
      <c r="D395" s="5">
        <f>D397+D402</f>
        <v>0</v>
      </c>
      <c r="E395" s="12">
        <f>E397+E402</f>
        <v>51200</v>
      </c>
      <c r="F395" s="12">
        <f>F397+F402</f>
        <v>0</v>
      </c>
      <c r="G395" s="5">
        <f t="shared" ref="G395:P395" si="76">G397+G402</f>
        <v>53000</v>
      </c>
      <c r="H395" s="5">
        <f t="shared" si="76"/>
        <v>0</v>
      </c>
      <c r="I395" s="5">
        <f t="shared" si="76"/>
        <v>56000</v>
      </c>
      <c r="J395" s="5">
        <f t="shared" si="76"/>
        <v>0</v>
      </c>
      <c r="K395" s="5">
        <f t="shared" si="76"/>
        <v>57000</v>
      </c>
      <c r="L395" s="5">
        <f t="shared" si="76"/>
        <v>0</v>
      </c>
      <c r="M395" s="5">
        <f t="shared" si="76"/>
        <v>58000</v>
      </c>
      <c r="N395" s="5">
        <f t="shared" si="76"/>
        <v>0</v>
      </c>
      <c r="O395" s="5">
        <f t="shared" si="76"/>
        <v>59000</v>
      </c>
      <c r="P395" s="5">
        <f t="shared" si="76"/>
        <v>0</v>
      </c>
    </row>
    <row r="396" spans="1:16" s="1" customFormat="1" x14ac:dyDescent="0.2">
      <c r="C396" s="5"/>
      <c r="D396" s="5"/>
      <c r="E396" s="12"/>
      <c r="F396" s="12"/>
      <c r="G396" s="5"/>
      <c r="H396" s="5"/>
      <c r="I396" s="5"/>
      <c r="J396" s="5"/>
      <c r="K396" s="5"/>
      <c r="L396" s="5"/>
      <c r="M396" s="5"/>
      <c r="N396" s="5"/>
      <c r="O396" s="5"/>
      <c r="P396" s="5"/>
    </row>
    <row r="397" spans="1:16" s="1" customFormat="1" x14ac:dyDescent="0.2">
      <c r="A397" s="1" t="s">
        <v>541</v>
      </c>
      <c r="B397" s="1" t="s">
        <v>542</v>
      </c>
      <c r="C397" s="5">
        <v>0</v>
      </c>
      <c r="D397" s="5">
        <v>0</v>
      </c>
      <c r="E397" s="12">
        <v>0</v>
      </c>
      <c r="F397" s="12">
        <v>0</v>
      </c>
      <c r="G397" s="5">
        <v>0</v>
      </c>
      <c r="H397" s="5">
        <v>0</v>
      </c>
      <c r="I397" s="5">
        <v>0</v>
      </c>
      <c r="J397" s="5">
        <v>0</v>
      </c>
      <c r="K397" s="5">
        <v>0</v>
      </c>
      <c r="L397" s="5">
        <v>0</v>
      </c>
      <c r="M397" s="5">
        <v>0</v>
      </c>
      <c r="N397" s="5">
        <v>0</v>
      </c>
      <c r="O397" s="5">
        <v>0</v>
      </c>
      <c r="P397" s="5">
        <v>0</v>
      </c>
    </row>
    <row r="399" spans="1:16" x14ac:dyDescent="0.2">
      <c r="A399" t="s">
        <v>543</v>
      </c>
      <c r="B399" t="s">
        <v>299</v>
      </c>
      <c r="C399" s="3">
        <v>0</v>
      </c>
      <c r="D399" s="3">
        <v>0</v>
      </c>
      <c r="E399" s="11">
        <v>0</v>
      </c>
      <c r="F399" s="11">
        <v>0</v>
      </c>
      <c r="G399" s="3">
        <v>0</v>
      </c>
      <c r="H399" s="3">
        <v>0</v>
      </c>
      <c r="I399" s="3">
        <v>0</v>
      </c>
      <c r="J399" s="3">
        <v>0</v>
      </c>
      <c r="K399" s="3">
        <v>0</v>
      </c>
      <c r="L399" s="3">
        <v>0</v>
      </c>
      <c r="M399" s="3">
        <v>0</v>
      </c>
      <c r="N399" s="3">
        <v>0</v>
      </c>
      <c r="O399" s="3">
        <v>0</v>
      </c>
      <c r="P399" s="3">
        <v>0</v>
      </c>
    </row>
    <row r="400" spans="1:16" x14ac:dyDescent="0.2">
      <c r="A400" t="s">
        <v>544</v>
      </c>
      <c r="B400" t="s">
        <v>447</v>
      </c>
      <c r="C400" s="3">
        <v>0</v>
      </c>
      <c r="D400" s="3">
        <v>0</v>
      </c>
      <c r="E400" s="11">
        <v>0</v>
      </c>
      <c r="F400" s="11">
        <v>0</v>
      </c>
      <c r="G400" s="3">
        <v>0</v>
      </c>
      <c r="H400" s="3">
        <v>0</v>
      </c>
      <c r="I400" s="3">
        <v>0</v>
      </c>
      <c r="J400" s="3">
        <v>0</v>
      </c>
      <c r="K400" s="3">
        <v>0</v>
      </c>
      <c r="L400" s="3">
        <v>0</v>
      </c>
      <c r="M400" s="3">
        <v>0</v>
      </c>
      <c r="N400" s="3">
        <v>0</v>
      </c>
      <c r="O400" s="3">
        <v>0</v>
      </c>
      <c r="P400" s="3">
        <v>0</v>
      </c>
    </row>
    <row r="402" spans="1:16" s="1" customFormat="1" x14ac:dyDescent="0.2">
      <c r="A402" s="1" t="s">
        <v>545</v>
      </c>
      <c r="B402" s="1" t="s">
        <v>546</v>
      </c>
      <c r="C402" s="5">
        <f>SUM(C404:C413)</f>
        <v>72350</v>
      </c>
      <c r="D402" s="5">
        <f>SUM(D404:D413)</f>
        <v>0</v>
      </c>
      <c r="E402" s="12">
        <f>SUM(E404:E413)</f>
        <v>51200</v>
      </c>
      <c r="F402" s="12">
        <f>SUM(F404:F413)</f>
        <v>0</v>
      </c>
      <c r="G402" s="5">
        <f t="shared" ref="G402:P402" si="77">SUM(G404:G413)</f>
        <v>53000</v>
      </c>
      <c r="H402" s="5">
        <f t="shared" si="77"/>
        <v>0</v>
      </c>
      <c r="I402" s="5">
        <f t="shared" si="77"/>
        <v>56000</v>
      </c>
      <c r="J402" s="5">
        <f t="shared" si="77"/>
        <v>0</v>
      </c>
      <c r="K402" s="5">
        <f t="shared" si="77"/>
        <v>57000</v>
      </c>
      <c r="L402" s="5">
        <f t="shared" si="77"/>
        <v>0</v>
      </c>
      <c r="M402" s="5">
        <f t="shared" si="77"/>
        <v>58000</v>
      </c>
      <c r="N402" s="5">
        <f t="shared" si="77"/>
        <v>0</v>
      </c>
      <c r="O402" s="5">
        <f t="shared" si="77"/>
        <v>59000</v>
      </c>
      <c r="P402" s="5">
        <f t="shared" si="77"/>
        <v>0</v>
      </c>
    </row>
    <row r="404" spans="1:16" x14ac:dyDescent="0.2">
      <c r="A404" t="s">
        <v>547</v>
      </c>
      <c r="B404" t="s">
        <v>548</v>
      </c>
      <c r="C404" s="3">
        <v>0</v>
      </c>
      <c r="D404" s="3">
        <v>0</v>
      </c>
      <c r="E404" s="11">
        <v>0</v>
      </c>
      <c r="F404" s="11">
        <v>0</v>
      </c>
      <c r="G404" s="3">
        <v>0</v>
      </c>
      <c r="H404" s="3">
        <v>0</v>
      </c>
      <c r="I404" s="3">
        <v>0</v>
      </c>
      <c r="J404" s="3">
        <v>0</v>
      </c>
      <c r="K404" s="3">
        <v>0</v>
      </c>
      <c r="L404" s="3">
        <v>0</v>
      </c>
      <c r="M404" s="3">
        <v>0</v>
      </c>
      <c r="N404" s="3">
        <v>0</v>
      </c>
      <c r="O404" s="3">
        <v>0</v>
      </c>
      <c r="P404" s="3">
        <v>0</v>
      </c>
    </row>
    <row r="405" spans="1:16" x14ac:dyDescent="0.2">
      <c r="A405" t="s">
        <v>549</v>
      </c>
      <c r="B405" t="s">
        <v>21</v>
      </c>
      <c r="C405" s="3">
        <v>0</v>
      </c>
      <c r="D405" s="3">
        <v>0</v>
      </c>
      <c r="E405" s="11">
        <v>0</v>
      </c>
      <c r="F405" s="11">
        <v>0</v>
      </c>
      <c r="G405" s="3">
        <v>0</v>
      </c>
      <c r="H405" s="3">
        <v>0</v>
      </c>
      <c r="I405" s="3">
        <v>0</v>
      </c>
      <c r="J405" s="3">
        <v>0</v>
      </c>
      <c r="K405" s="3">
        <v>0</v>
      </c>
      <c r="L405" s="3">
        <v>0</v>
      </c>
      <c r="M405" s="3">
        <v>0</v>
      </c>
      <c r="N405" s="3">
        <v>0</v>
      </c>
      <c r="O405" s="3">
        <v>0</v>
      </c>
      <c r="P405" s="3">
        <v>0</v>
      </c>
    </row>
    <row r="406" spans="1:16" x14ac:dyDescent="0.2">
      <c r="A406" t="s">
        <v>550</v>
      </c>
      <c r="B406" t="s">
        <v>57</v>
      </c>
      <c r="C406" s="3">
        <v>0</v>
      </c>
      <c r="D406" s="3">
        <v>0</v>
      </c>
      <c r="E406" s="11">
        <v>0</v>
      </c>
      <c r="F406" s="11">
        <v>0</v>
      </c>
      <c r="G406" s="3">
        <v>0</v>
      </c>
      <c r="H406" s="3">
        <v>0</v>
      </c>
      <c r="I406" s="3">
        <v>0</v>
      </c>
      <c r="J406" s="3">
        <v>0</v>
      </c>
      <c r="K406" s="3">
        <v>0</v>
      </c>
      <c r="L406" s="3">
        <v>0</v>
      </c>
      <c r="M406" s="3">
        <v>0</v>
      </c>
      <c r="N406" s="3">
        <v>0</v>
      </c>
      <c r="O406" s="3">
        <v>0</v>
      </c>
      <c r="P406" s="3">
        <v>0</v>
      </c>
    </row>
    <row r="407" spans="1:16" x14ac:dyDescent="0.2">
      <c r="A407" t="s">
        <v>551</v>
      </c>
      <c r="B407" t="s">
        <v>25</v>
      </c>
      <c r="C407" s="3">
        <v>0</v>
      </c>
      <c r="D407" s="3">
        <v>0</v>
      </c>
      <c r="E407" s="11">
        <v>0</v>
      </c>
      <c r="F407" s="11">
        <v>0</v>
      </c>
      <c r="G407" s="3">
        <v>0</v>
      </c>
      <c r="H407" s="3">
        <v>0</v>
      </c>
      <c r="I407" s="3">
        <v>0</v>
      </c>
      <c r="J407" s="3">
        <v>0</v>
      </c>
      <c r="K407" s="3">
        <v>0</v>
      </c>
      <c r="L407" s="3">
        <v>0</v>
      </c>
      <c r="M407" s="3">
        <v>0</v>
      </c>
      <c r="N407" s="3">
        <v>0</v>
      </c>
      <c r="O407" s="3">
        <v>0</v>
      </c>
      <c r="P407" s="3">
        <v>0</v>
      </c>
    </row>
    <row r="408" spans="1:16" x14ac:dyDescent="0.2">
      <c r="A408" t="s">
        <v>552</v>
      </c>
      <c r="B408" t="s">
        <v>60</v>
      </c>
      <c r="C408" s="3">
        <v>0</v>
      </c>
      <c r="D408" s="3">
        <v>0</v>
      </c>
      <c r="E408" s="11">
        <v>0</v>
      </c>
      <c r="F408" s="11">
        <v>0</v>
      </c>
      <c r="G408" s="3">
        <v>0</v>
      </c>
      <c r="H408" s="3">
        <v>0</v>
      </c>
      <c r="I408" s="3">
        <v>0</v>
      </c>
      <c r="J408" s="3">
        <v>0</v>
      </c>
      <c r="K408" s="3">
        <v>0</v>
      </c>
      <c r="L408" s="3">
        <v>0</v>
      </c>
      <c r="M408" s="3">
        <v>0</v>
      </c>
      <c r="N408" s="3">
        <v>0</v>
      </c>
      <c r="O408" s="3">
        <v>0</v>
      </c>
      <c r="P408" s="3">
        <v>0</v>
      </c>
    </row>
    <row r="409" spans="1:16" x14ac:dyDescent="0.2">
      <c r="A409" t="s">
        <v>553</v>
      </c>
      <c r="B409" t="s">
        <v>29</v>
      </c>
      <c r="C409" s="3">
        <v>0</v>
      </c>
      <c r="D409" s="3">
        <v>0</v>
      </c>
      <c r="E409" s="11">
        <v>0</v>
      </c>
      <c r="F409" s="11">
        <v>0</v>
      </c>
      <c r="G409" s="3">
        <v>0</v>
      </c>
      <c r="H409" s="3">
        <v>0</v>
      </c>
      <c r="I409" s="3">
        <v>0</v>
      </c>
      <c r="J409" s="3">
        <v>0</v>
      </c>
      <c r="K409" s="3">
        <v>0</v>
      </c>
      <c r="L409" s="3">
        <v>0</v>
      </c>
      <c r="M409" s="3">
        <v>0</v>
      </c>
      <c r="N409" s="3">
        <v>0</v>
      </c>
      <c r="O409" s="3">
        <v>0</v>
      </c>
      <c r="P409" s="3">
        <v>0</v>
      </c>
    </row>
    <row r="410" spans="1:16" x14ac:dyDescent="0.2">
      <c r="A410" t="s">
        <v>554</v>
      </c>
      <c r="B410" t="s">
        <v>546</v>
      </c>
      <c r="C410" s="3">
        <v>72350</v>
      </c>
      <c r="D410" s="3">
        <v>0</v>
      </c>
      <c r="E410" s="11">
        <v>51200</v>
      </c>
      <c r="F410" s="11">
        <v>0</v>
      </c>
      <c r="G410" s="3">
        <v>53000</v>
      </c>
      <c r="H410" s="3">
        <v>0</v>
      </c>
      <c r="I410" s="3">
        <v>56000</v>
      </c>
      <c r="J410" s="3">
        <v>0</v>
      </c>
      <c r="K410" s="3">
        <v>57000</v>
      </c>
      <c r="L410" s="3">
        <v>0</v>
      </c>
      <c r="M410" s="3">
        <v>58000</v>
      </c>
      <c r="N410" s="3">
        <v>0</v>
      </c>
      <c r="O410" s="3">
        <v>59000</v>
      </c>
      <c r="P410" s="3">
        <v>0</v>
      </c>
    </row>
    <row r="411" spans="1:16" x14ac:dyDescent="0.2">
      <c r="A411" t="s">
        <v>555</v>
      </c>
      <c r="B411" t="s">
        <v>433</v>
      </c>
      <c r="C411" s="3">
        <v>0</v>
      </c>
      <c r="D411" s="3">
        <v>0</v>
      </c>
      <c r="E411" s="11">
        <v>0</v>
      </c>
      <c r="F411" s="11">
        <v>0</v>
      </c>
      <c r="G411" s="3">
        <v>0</v>
      </c>
      <c r="H411" s="3">
        <v>0</v>
      </c>
      <c r="I411" s="3">
        <v>0</v>
      </c>
      <c r="J411" s="3">
        <v>0</v>
      </c>
      <c r="K411" s="3">
        <v>0</v>
      </c>
      <c r="L411" s="3">
        <v>0</v>
      </c>
      <c r="M411" s="3">
        <v>0</v>
      </c>
      <c r="N411" s="3">
        <v>0</v>
      </c>
      <c r="O411" s="3">
        <v>0</v>
      </c>
      <c r="P411" s="3">
        <v>0</v>
      </c>
    </row>
    <row r="412" spans="1:16" x14ac:dyDescent="0.2">
      <c r="A412" t="s">
        <v>556</v>
      </c>
      <c r="B412" t="s">
        <v>557</v>
      </c>
      <c r="C412" s="3">
        <v>0</v>
      </c>
      <c r="D412" s="3">
        <v>0</v>
      </c>
      <c r="E412" s="11">
        <v>0</v>
      </c>
      <c r="F412" s="11">
        <v>0</v>
      </c>
      <c r="G412" s="3">
        <v>0</v>
      </c>
      <c r="H412" s="3">
        <v>0</v>
      </c>
      <c r="I412" s="3">
        <v>0</v>
      </c>
      <c r="J412" s="3">
        <v>0</v>
      </c>
      <c r="K412" s="3">
        <v>0</v>
      </c>
      <c r="L412" s="3">
        <v>0</v>
      </c>
      <c r="M412" s="3">
        <v>0</v>
      </c>
      <c r="N412" s="3">
        <v>0</v>
      </c>
      <c r="O412" s="3">
        <v>0</v>
      </c>
      <c r="P412" s="3">
        <v>0</v>
      </c>
    </row>
    <row r="413" spans="1:16" x14ac:dyDescent="0.2">
      <c r="A413" t="s">
        <v>558</v>
      </c>
      <c r="B413" t="s">
        <v>559</v>
      </c>
      <c r="C413" s="3">
        <v>0</v>
      </c>
      <c r="D413" s="3">
        <v>0</v>
      </c>
      <c r="E413" s="11">
        <v>0</v>
      </c>
      <c r="F413" s="11">
        <v>0</v>
      </c>
      <c r="G413" s="3">
        <v>0</v>
      </c>
      <c r="H413" s="3">
        <v>0</v>
      </c>
      <c r="I413" s="3">
        <v>0</v>
      </c>
      <c r="J413" s="3">
        <v>0</v>
      </c>
      <c r="K413" s="3">
        <v>0</v>
      </c>
      <c r="L413" s="3">
        <v>0</v>
      </c>
      <c r="M413" s="3">
        <v>0</v>
      </c>
      <c r="N413" s="3">
        <v>0</v>
      </c>
      <c r="O413" s="3">
        <v>0</v>
      </c>
      <c r="P413" s="3">
        <v>0</v>
      </c>
    </row>
    <row r="415" spans="1:16" s="1" customFormat="1" x14ac:dyDescent="0.2">
      <c r="A415" s="1" t="s">
        <v>560</v>
      </c>
      <c r="B415" s="1" t="s">
        <v>561</v>
      </c>
      <c r="C415" s="5">
        <f>C417</f>
        <v>39220</v>
      </c>
      <c r="D415" s="5">
        <f>D417</f>
        <v>0</v>
      </c>
      <c r="E415" s="12">
        <f>E417</f>
        <v>40980</v>
      </c>
      <c r="F415" s="12">
        <f>F417</f>
        <v>0</v>
      </c>
      <c r="G415" s="5">
        <f t="shared" ref="G415:P415" si="78">G417</f>
        <v>41900</v>
      </c>
      <c r="H415" s="5">
        <f t="shared" si="78"/>
        <v>0</v>
      </c>
      <c r="I415" s="5">
        <f t="shared" si="78"/>
        <v>42600</v>
      </c>
      <c r="J415" s="5">
        <f t="shared" si="78"/>
        <v>0</v>
      </c>
      <c r="K415" s="5">
        <f t="shared" si="78"/>
        <v>43000</v>
      </c>
      <c r="L415" s="5">
        <f t="shared" si="78"/>
        <v>0</v>
      </c>
      <c r="M415" s="5">
        <f t="shared" si="78"/>
        <v>43500</v>
      </c>
      <c r="N415" s="5">
        <f t="shared" si="78"/>
        <v>0</v>
      </c>
      <c r="O415" s="5">
        <f t="shared" si="78"/>
        <v>44200</v>
      </c>
      <c r="P415" s="5">
        <f t="shared" si="78"/>
        <v>0</v>
      </c>
    </row>
    <row r="416" spans="1:16" s="1" customFormat="1" x14ac:dyDescent="0.2">
      <c r="C416" s="5"/>
      <c r="D416" s="5"/>
      <c r="E416" s="12"/>
      <c r="F416" s="12"/>
      <c r="G416" s="5"/>
      <c r="H416" s="5"/>
      <c r="I416" s="5"/>
      <c r="J416" s="5"/>
      <c r="K416" s="5"/>
      <c r="L416" s="5"/>
      <c r="M416" s="5"/>
      <c r="N416" s="5"/>
      <c r="O416" s="5"/>
      <c r="P416" s="5"/>
    </row>
    <row r="417" spans="1:16" s="1" customFormat="1" x14ac:dyDescent="0.2">
      <c r="A417" s="1" t="s">
        <v>562</v>
      </c>
      <c r="B417" s="1" t="s">
        <v>561</v>
      </c>
      <c r="C417" s="5">
        <f>C419</f>
        <v>39220</v>
      </c>
      <c r="D417" s="5">
        <f>D419</f>
        <v>0</v>
      </c>
      <c r="E417" s="12">
        <f>E419</f>
        <v>40980</v>
      </c>
      <c r="F417" s="12">
        <f>F419</f>
        <v>0</v>
      </c>
      <c r="G417" s="5">
        <f t="shared" ref="G417:P417" si="79">G419</f>
        <v>41900</v>
      </c>
      <c r="H417" s="5">
        <f t="shared" si="79"/>
        <v>0</v>
      </c>
      <c r="I417" s="5">
        <f t="shared" si="79"/>
        <v>42600</v>
      </c>
      <c r="J417" s="5">
        <f t="shared" si="79"/>
        <v>0</v>
      </c>
      <c r="K417" s="5">
        <f t="shared" si="79"/>
        <v>43000</v>
      </c>
      <c r="L417" s="5">
        <f t="shared" si="79"/>
        <v>0</v>
      </c>
      <c r="M417" s="5">
        <f t="shared" si="79"/>
        <v>43500</v>
      </c>
      <c r="N417" s="5">
        <f t="shared" si="79"/>
        <v>0</v>
      </c>
      <c r="O417" s="5">
        <f t="shared" si="79"/>
        <v>44200</v>
      </c>
      <c r="P417" s="5">
        <f t="shared" si="79"/>
        <v>0</v>
      </c>
    </row>
    <row r="418" spans="1:16" s="1" customFormat="1" x14ac:dyDescent="0.2">
      <c r="C418" s="5"/>
      <c r="D418" s="5"/>
      <c r="E418" s="12"/>
      <c r="F418" s="12"/>
      <c r="G418" s="5"/>
      <c r="H418" s="5"/>
      <c r="I418" s="5"/>
      <c r="J418" s="5"/>
      <c r="K418" s="5"/>
      <c r="L418" s="5"/>
      <c r="M418" s="5"/>
      <c r="N418" s="5"/>
      <c r="O418" s="5"/>
      <c r="P418" s="5"/>
    </row>
    <row r="419" spans="1:16" s="1" customFormat="1" x14ac:dyDescent="0.2">
      <c r="A419" s="1" t="s">
        <v>563</v>
      </c>
      <c r="B419" s="1" t="s">
        <v>561</v>
      </c>
      <c r="C419" s="5">
        <f>SUM(C421:C424)</f>
        <v>39220</v>
      </c>
      <c r="D419" s="5">
        <f>SUM(D421:D424)</f>
        <v>0</v>
      </c>
      <c r="E419" s="12">
        <f>SUM(E421:E424)</f>
        <v>40980</v>
      </c>
      <c r="F419" s="12">
        <f>SUM(F421:F424)</f>
        <v>0</v>
      </c>
      <c r="G419" s="5">
        <f t="shared" ref="G419:P419" si="80">SUM(G421:G424)</f>
        <v>41900</v>
      </c>
      <c r="H419" s="5">
        <f t="shared" si="80"/>
        <v>0</v>
      </c>
      <c r="I419" s="5">
        <f t="shared" si="80"/>
        <v>42600</v>
      </c>
      <c r="J419" s="5">
        <f t="shared" si="80"/>
        <v>0</v>
      </c>
      <c r="K419" s="5">
        <f t="shared" si="80"/>
        <v>43000</v>
      </c>
      <c r="L419" s="5">
        <f t="shared" si="80"/>
        <v>0</v>
      </c>
      <c r="M419" s="5">
        <f t="shared" si="80"/>
        <v>43500</v>
      </c>
      <c r="N419" s="5">
        <f t="shared" si="80"/>
        <v>0</v>
      </c>
      <c r="O419" s="5">
        <f t="shared" si="80"/>
        <v>44200</v>
      </c>
      <c r="P419" s="5">
        <f t="shared" si="80"/>
        <v>0</v>
      </c>
    </row>
    <row r="421" spans="1:16" x14ac:dyDescent="0.2">
      <c r="A421" t="s">
        <v>564</v>
      </c>
      <c r="B421" t="s">
        <v>565</v>
      </c>
      <c r="C421" s="3">
        <v>1890</v>
      </c>
      <c r="D421" s="3">
        <v>0</v>
      </c>
      <c r="E421" s="11">
        <v>1830</v>
      </c>
      <c r="F421" s="11">
        <v>0</v>
      </c>
      <c r="G421" s="3">
        <v>1900</v>
      </c>
      <c r="H421" s="3">
        <v>0</v>
      </c>
      <c r="I421" s="3">
        <v>2100</v>
      </c>
      <c r="J421" s="3">
        <v>0</v>
      </c>
      <c r="K421" s="3">
        <v>2200</v>
      </c>
      <c r="L421" s="3">
        <v>0</v>
      </c>
      <c r="M421" s="3">
        <v>2300</v>
      </c>
      <c r="N421" s="3">
        <v>0</v>
      </c>
      <c r="O421" s="3">
        <v>2400</v>
      </c>
      <c r="P421" s="3">
        <v>0</v>
      </c>
    </row>
    <row r="422" spans="1:16" x14ac:dyDescent="0.2">
      <c r="A422" t="s">
        <v>566</v>
      </c>
      <c r="B422" t="s">
        <v>567</v>
      </c>
      <c r="C422" s="3">
        <v>0</v>
      </c>
      <c r="D422" s="3">
        <v>0</v>
      </c>
      <c r="E422" s="11">
        <v>0</v>
      </c>
      <c r="F422" s="11">
        <v>0</v>
      </c>
      <c r="G422" s="3">
        <v>0</v>
      </c>
      <c r="H422" s="3">
        <v>0</v>
      </c>
      <c r="I422" s="3">
        <v>0</v>
      </c>
      <c r="J422" s="3">
        <v>0</v>
      </c>
      <c r="K422" s="3">
        <v>0</v>
      </c>
      <c r="L422" s="3">
        <v>0</v>
      </c>
      <c r="M422" s="3">
        <v>0</v>
      </c>
      <c r="N422" s="3">
        <v>0</v>
      </c>
      <c r="O422" s="3">
        <v>0</v>
      </c>
      <c r="P422" s="3">
        <v>0</v>
      </c>
    </row>
    <row r="423" spans="1:16" x14ac:dyDescent="0.2">
      <c r="A423" t="s">
        <v>568</v>
      </c>
      <c r="B423" t="s">
        <v>569</v>
      </c>
      <c r="C423" s="3">
        <v>0</v>
      </c>
      <c r="D423" s="3">
        <v>0</v>
      </c>
      <c r="E423" s="11">
        <v>0</v>
      </c>
      <c r="F423" s="11">
        <v>0</v>
      </c>
      <c r="G423" s="3">
        <v>0</v>
      </c>
      <c r="H423" s="3">
        <v>0</v>
      </c>
      <c r="I423" s="3">
        <v>0</v>
      </c>
      <c r="J423" s="3">
        <v>0</v>
      </c>
      <c r="K423" s="3">
        <v>0</v>
      </c>
      <c r="L423" s="3">
        <v>0</v>
      </c>
      <c r="M423" s="3">
        <v>0</v>
      </c>
      <c r="N423" s="3">
        <v>0</v>
      </c>
      <c r="O423" s="3">
        <v>0</v>
      </c>
      <c r="P423" s="3">
        <v>0</v>
      </c>
    </row>
    <row r="424" spans="1:16" x14ac:dyDescent="0.2">
      <c r="A424" t="s">
        <v>570</v>
      </c>
      <c r="B424" t="s">
        <v>571</v>
      </c>
      <c r="C424" s="3">
        <v>37330</v>
      </c>
      <c r="D424" s="3">
        <v>0</v>
      </c>
      <c r="E424" s="11">
        <v>39150</v>
      </c>
      <c r="F424" s="11">
        <v>0</v>
      </c>
      <c r="G424" s="3">
        <v>40000</v>
      </c>
      <c r="H424" s="3">
        <v>0</v>
      </c>
      <c r="I424" s="3">
        <v>40500</v>
      </c>
      <c r="J424" s="3">
        <v>0</v>
      </c>
      <c r="K424" s="3">
        <v>40800</v>
      </c>
      <c r="L424" s="3">
        <v>0</v>
      </c>
      <c r="M424" s="3">
        <v>41200</v>
      </c>
      <c r="N424" s="3">
        <v>0</v>
      </c>
      <c r="O424" s="3">
        <v>41800</v>
      </c>
      <c r="P424" s="3">
        <v>0</v>
      </c>
    </row>
    <row r="426" spans="1:16" s="1" customFormat="1" x14ac:dyDescent="0.2">
      <c r="A426" s="1" t="s">
        <v>572</v>
      </c>
      <c r="B426" s="1" t="s">
        <v>573</v>
      </c>
      <c r="C426" s="5">
        <f>C428</f>
        <v>11000</v>
      </c>
      <c r="D426" s="5">
        <f>D428</f>
        <v>0</v>
      </c>
      <c r="E426" s="12">
        <f>E428</f>
        <v>11000</v>
      </c>
      <c r="F426" s="12">
        <f>F428</f>
        <v>0</v>
      </c>
      <c r="G426" s="5">
        <f t="shared" ref="G426:P426" si="81">G428</f>
        <v>11000</v>
      </c>
      <c r="H426" s="5">
        <f t="shared" si="81"/>
        <v>0</v>
      </c>
      <c r="I426" s="5">
        <f t="shared" si="81"/>
        <v>11000</v>
      </c>
      <c r="J426" s="5">
        <f t="shared" si="81"/>
        <v>0</v>
      </c>
      <c r="K426" s="5">
        <f t="shared" si="81"/>
        <v>11000</v>
      </c>
      <c r="L426" s="5">
        <f t="shared" si="81"/>
        <v>0</v>
      </c>
      <c r="M426" s="5">
        <f t="shared" si="81"/>
        <v>11000</v>
      </c>
      <c r="N426" s="5">
        <f t="shared" si="81"/>
        <v>0</v>
      </c>
      <c r="O426" s="5">
        <f t="shared" si="81"/>
        <v>11000</v>
      </c>
      <c r="P426" s="5">
        <f t="shared" si="81"/>
        <v>0</v>
      </c>
    </row>
    <row r="427" spans="1:16" s="1" customFormat="1" x14ac:dyDescent="0.2">
      <c r="C427" s="5"/>
      <c r="D427" s="5"/>
      <c r="E427" s="12"/>
      <c r="F427" s="12"/>
      <c r="G427" s="5"/>
      <c r="H427" s="5"/>
      <c r="I427" s="5"/>
      <c r="J427" s="5"/>
      <c r="K427" s="5"/>
      <c r="L427" s="5"/>
      <c r="M427" s="5"/>
      <c r="N427" s="5"/>
      <c r="O427" s="5"/>
      <c r="P427" s="5"/>
    </row>
    <row r="428" spans="1:16" s="1" customFormat="1" x14ac:dyDescent="0.2">
      <c r="A428" s="1" t="s">
        <v>574</v>
      </c>
      <c r="B428" s="1" t="s">
        <v>573</v>
      </c>
      <c r="C428" s="5">
        <f>C430</f>
        <v>11000</v>
      </c>
      <c r="D428" s="5">
        <f>D430</f>
        <v>0</v>
      </c>
      <c r="E428" s="12">
        <f>E430</f>
        <v>11000</v>
      </c>
      <c r="F428" s="12">
        <f>F430</f>
        <v>0</v>
      </c>
      <c r="G428" s="5">
        <f t="shared" ref="G428:P428" si="82">G430</f>
        <v>11000</v>
      </c>
      <c r="H428" s="5">
        <f t="shared" si="82"/>
        <v>0</v>
      </c>
      <c r="I428" s="5">
        <f t="shared" si="82"/>
        <v>11000</v>
      </c>
      <c r="J428" s="5">
        <f t="shared" si="82"/>
        <v>0</v>
      </c>
      <c r="K428" s="5">
        <f t="shared" si="82"/>
        <v>11000</v>
      </c>
      <c r="L428" s="5">
        <f t="shared" si="82"/>
        <v>0</v>
      </c>
      <c r="M428" s="5">
        <f t="shared" si="82"/>
        <v>11000</v>
      </c>
      <c r="N428" s="5">
        <f t="shared" si="82"/>
        <v>0</v>
      </c>
      <c r="O428" s="5">
        <f t="shared" si="82"/>
        <v>11000</v>
      </c>
      <c r="P428" s="5">
        <f t="shared" si="82"/>
        <v>0</v>
      </c>
    </row>
    <row r="429" spans="1:16" s="1" customFormat="1" x14ac:dyDescent="0.2">
      <c r="C429" s="5"/>
      <c r="D429" s="5"/>
      <c r="E429" s="12"/>
      <c r="F429" s="12"/>
      <c r="G429" s="5"/>
      <c r="H429" s="5"/>
      <c r="I429" s="5"/>
      <c r="J429" s="5"/>
      <c r="K429" s="5"/>
      <c r="L429" s="5"/>
      <c r="M429" s="5"/>
      <c r="N429" s="5"/>
      <c r="O429" s="5"/>
      <c r="P429" s="5"/>
    </row>
    <row r="430" spans="1:16" s="1" customFormat="1" x14ac:dyDescent="0.2">
      <c r="A430" s="1" t="s">
        <v>575</v>
      </c>
      <c r="B430" s="1" t="s">
        <v>573</v>
      </c>
      <c r="C430" s="5">
        <f>SUM(C432:C434)</f>
        <v>11000</v>
      </c>
      <c r="D430" s="5">
        <f>SUM(D432:D434)</f>
        <v>0</v>
      </c>
      <c r="E430" s="12">
        <f>SUM(E432:E434)</f>
        <v>11000</v>
      </c>
      <c r="F430" s="12">
        <f>SUM(F432:F434)</f>
        <v>0</v>
      </c>
      <c r="G430" s="5">
        <f t="shared" ref="G430:P430" si="83">SUM(G432:G434)</f>
        <v>11000</v>
      </c>
      <c r="H430" s="5">
        <f t="shared" si="83"/>
        <v>0</v>
      </c>
      <c r="I430" s="5">
        <f t="shared" si="83"/>
        <v>11000</v>
      </c>
      <c r="J430" s="5">
        <f t="shared" si="83"/>
        <v>0</v>
      </c>
      <c r="K430" s="5">
        <f t="shared" si="83"/>
        <v>11000</v>
      </c>
      <c r="L430" s="5">
        <f t="shared" si="83"/>
        <v>0</v>
      </c>
      <c r="M430" s="5">
        <f t="shared" si="83"/>
        <v>11000</v>
      </c>
      <c r="N430" s="5">
        <f t="shared" si="83"/>
        <v>0</v>
      </c>
      <c r="O430" s="5">
        <f t="shared" si="83"/>
        <v>11000</v>
      </c>
      <c r="P430" s="5">
        <f t="shared" si="83"/>
        <v>0</v>
      </c>
    </row>
    <row r="432" spans="1:16" x14ac:dyDescent="0.2">
      <c r="A432" t="s">
        <v>576</v>
      </c>
      <c r="B432" t="s">
        <v>577</v>
      </c>
      <c r="C432" s="3">
        <v>6000</v>
      </c>
      <c r="D432" s="3">
        <v>0</v>
      </c>
      <c r="E432" s="11">
        <v>6000</v>
      </c>
      <c r="F432" s="11">
        <v>0</v>
      </c>
      <c r="G432" s="3">
        <v>6000</v>
      </c>
      <c r="H432" s="3">
        <v>0</v>
      </c>
      <c r="I432" s="3">
        <v>6000</v>
      </c>
      <c r="J432" s="3">
        <v>0</v>
      </c>
      <c r="K432" s="3">
        <v>6000</v>
      </c>
      <c r="L432" s="3">
        <v>0</v>
      </c>
      <c r="M432" s="3">
        <v>6000</v>
      </c>
      <c r="N432" s="3">
        <v>0</v>
      </c>
      <c r="O432" s="3">
        <v>6000</v>
      </c>
      <c r="P432" s="3">
        <v>0</v>
      </c>
    </row>
    <row r="433" spans="1:16" x14ac:dyDescent="0.2">
      <c r="A433" t="s">
        <v>578</v>
      </c>
      <c r="B433" t="s">
        <v>579</v>
      </c>
      <c r="C433" s="3">
        <v>5000</v>
      </c>
      <c r="D433" s="3">
        <v>0</v>
      </c>
      <c r="E433" s="11">
        <v>5000</v>
      </c>
      <c r="F433" s="11">
        <v>0</v>
      </c>
      <c r="G433" s="3">
        <v>5000</v>
      </c>
      <c r="H433" s="3">
        <v>0</v>
      </c>
      <c r="I433" s="3">
        <v>5000</v>
      </c>
      <c r="J433" s="3">
        <v>0</v>
      </c>
      <c r="K433" s="3">
        <v>5000</v>
      </c>
      <c r="L433" s="3">
        <v>0</v>
      </c>
      <c r="M433" s="3">
        <v>5000</v>
      </c>
      <c r="N433" s="3">
        <v>0</v>
      </c>
      <c r="O433" s="3">
        <v>5000</v>
      </c>
      <c r="P433" s="3">
        <v>0</v>
      </c>
    </row>
    <row r="434" spans="1:16" x14ac:dyDescent="0.2">
      <c r="A434" t="s">
        <v>580</v>
      </c>
      <c r="B434" t="s">
        <v>559</v>
      </c>
      <c r="C434" s="3">
        <v>0</v>
      </c>
      <c r="D434" s="3">
        <v>0</v>
      </c>
      <c r="E434" s="11">
        <v>0</v>
      </c>
      <c r="F434" s="11">
        <v>0</v>
      </c>
      <c r="G434" s="3">
        <v>0</v>
      </c>
      <c r="H434" s="3">
        <v>0</v>
      </c>
      <c r="I434" s="3">
        <v>0</v>
      </c>
      <c r="J434" s="3">
        <v>0</v>
      </c>
      <c r="K434" s="3">
        <v>0</v>
      </c>
      <c r="L434" s="3">
        <v>0</v>
      </c>
      <c r="M434" s="3">
        <v>0</v>
      </c>
      <c r="N434" s="3">
        <v>0</v>
      </c>
      <c r="O434" s="3">
        <v>0</v>
      </c>
      <c r="P434" s="3">
        <v>0</v>
      </c>
    </row>
    <row r="436" spans="1:16" s="1" customFormat="1" x14ac:dyDescent="0.2">
      <c r="A436" s="1" t="s">
        <v>581</v>
      </c>
      <c r="B436" s="1" t="s">
        <v>582</v>
      </c>
      <c r="C436" s="5">
        <f>C439+C484</f>
        <v>22240</v>
      </c>
      <c r="D436" s="5">
        <f>D439+D484</f>
        <v>0</v>
      </c>
      <c r="E436" s="12">
        <f>E439+E484</f>
        <v>24150</v>
      </c>
      <c r="F436" s="12">
        <f>F439+F484</f>
        <v>0</v>
      </c>
      <c r="G436" s="5">
        <f t="shared" ref="G436:P436" si="84">G439+G484</f>
        <v>24290</v>
      </c>
      <c r="H436" s="5">
        <f t="shared" si="84"/>
        <v>0</v>
      </c>
      <c r="I436" s="5">
        <f t="shared" si="84"/>
        <v>23390</v>
      </c>
      <c r="J436" s="5">
        <f t="shared" si="84"/>
        <v>0</v>
      </c>
      <c r="K436" s="5">
        <f t="shared" si="84"/>
        <v>23390</v>
      </c>
      <c r="L436" s="5">
        <f t="shared" si="84"/>
        <v>0</v>
      </c>
      <c r="M436" s="5">
        <f t="shared" si="84"/>
        <v>24890</v>
      </c>
      <c r="N436" s="5">
        <f t="shared" si="84"/>
        <v>0</v>
      </c>
      <c r="O436" s="5">
        <f t="shared" si="84"/>
        <v>25040</v>
      </c>
      <c r="P436" s="5">
        <f t="shared" si="84"/>
        <v>0</v>
      </c>
    </row>
    <row r="437" spans="1:16" s="1" customFormat="1" x14ac:dyDescent="0.2">
      <c r="C437" s="5"/>
      <c r="D437" s="6">
        <f>C436-D436</f>
        <v>22240</v>
      </c>
      <c r="E437" s="12"/>
      <c r="F437" s="13">
        <f>E436-F436</f>
        <v>24150</v>
      </c>
      <c r="G437" s="5"/>
      <c r="H437" s="6">
        <f t="shared" ref="H437" si="85">G436-H436</f>
        <v>24290</v>
      </c>
      <c r="I437" s="5"/>
      <c r="J437" s="6">
        <f t="shared" ref="J437" si="86">I436-J436</f>
        <v>23390</v>
      </c>
      <c r="K437" s="5"/>
      <c r="L437" s="6">
        <f t="shared" ref="L437" si="87">K436-L436</f>
        <v>23390</v>
      </c>
      <c r="M437" s="5"/>
      <c r="N437" s="6">
        <f t="shared" ref="N437" si="88">M436-N436</f>
        <v>24890</v>
      </c>
      <c r="O437" s="5"/>
      <c r="P437" s="6">
        <f t="shared" ref="P437" si="89">O436-P436</f>
        <v>25040</v>
      </c>
    </row>
    <row r="438" spans="1:16" s="1" customFormat="1" x14ac:dyDescent="0.2">
      <c r="C438" s="5"/>
      <c r="D438" s="5"/>
      <c r="E438" s="12"/>
      <c r="F438" s="12"/>
      <c r="G438" s="5"/>
      <c r="H438" s="5"/>
      <c r="I438" s="5"/>
      <c r="J438" s="5"/>
      <c r="K438" s="5"/>
      <c r="L438" s="5"/>
      <c r="M438" s="5"/>
      <c r="N438" s="5"/>
      <c r="O438" s="5"/>
      <c r="P438" s="5"/>
    </row>
    <row r="439" spans="1:16" s="1" customFormat="1" x14ac:dyDescent="0.2">
      <c r="A439" s="1" t="s">
        <v>583</v>
      </c>
      <c r="B439" s="1" t="s">
        <v>584</v>
      </c>
      <c r="C439" s="5">
        <f>C441+C454+C474</f>
        <v>2790</v>
      </c>
      <c r="D439" s="5">
        <f>D441+D454+D474</f>
        <v>0</v>
      </c>
      <c r="E439" s="12">
        <f>E441+E454+E474</f>
        <v>2790</v>
      </c>
      <c r="F439" s="12">
        <f>F441+F454+F474</f>
        <v>0</v>
      </c>
      <c r="G439" s="5">
        <f t="shared" ref="G439:P439" si="90">G441+G454+G474</f>
        <v>2850</v>
      </c>
      <c r="H439" s="5">
        <f t="shared" si="90"/>
        <v>0</v>
      </c>
      <c r="I439" s="5">
        <f t="shared" si="90"/>
        <v>3350</v>
      </c>
      <c r="J439" s="5">
        <f t="shared" si="90"/>
        <v>0</v>
      </c>
      <c r="K439" s="5">
        <f t="shared" si="90"/>
        <v>3350</v>
      </c>
      <c r="L439" s="5">
        <f t="shared" si="90"/>
        <v>0</v>
      </c>
      <c r="M439" s="5">
        <f t="shared" si="90"/>
        <v>3350</v>
      </c>
      <c r="N439" s="5">
        <f t="shared" si="90"/>
        <v>0</v>
      </c>
      <c r="O439" s="5">
        <f t="shared" si="90"/>
        <v>3350</v>
      </c>
      <c r="P439" s="5">
        <f t="shared" si="90"/>
        <v>0</v>
      </c>
    </row>
    <row r="440" spans="1:16" s="1" customFormat="1" x14ac:dyDescent="0.2">
      <c r="C440" s="5"/>
      <c r="D440" s="5"/>
      <c r="E440" s="12"/>
      <c r="F440" s="12"/>
      <c r="G440" s="5"/>
      <c r="H440" s="5"/>
      <c r="I440" s="5"/>
      <c r="J440" s="5"/>
      <c r="K440" s="5"/>
      <c r="L440" s="5"/>
      <c r="M440" s="5"/>
      <c r="N440" s="5"/>
      <c r="O440" s="5"/>
      <c r="P440" s="5"/>
    </row>
    <row r="441" spans="1:16" s="1" customFormat="1" x14ac:dyDescent="0.2">
      <c r="A441" s="1" t="s">
        <v>585</v>
      </c>
      <c r="B441" s="1" t="s">
        <v>586</v>
      </c>
      <c r="C441" s="5">
        <f>C443</f>
        <v>1640</v>
      </c>
      <c r="D441" s="5">
        <f>D443</f>
        <v>0</v>
      </c>
      <c r="E441" s="12">
        <f>E443</f>
        <v>1640</v>
      </c>
      <c r="F441" s="12">
        <f>F443</f>
        <v>0</v>
      </c>
      <c r="G441" s="5">
        <f t="shared" ref="G441:P441" si="91">G443</f>
        <v>1700</v>
      </c>
      <c r="H441" s="5">
        <f t="shared" si="91"/>
        <v>0</v>
      </c>
      <c r="I441" s="5">
        <f t="shared" si="91"/>
        <v>2200</v>
      </c>
      <c r="J441" s="5">
        <f t="shared" si="91"/>
        <v>0</v>
      </c>
      <c r="K441" s="5">
        <f t="shared" si="91"/>
        <v>2200</v>
      </c>
      <c r="L441" s="5">
        <f t="shared" si="91"/>
        <v>0</v>
      </c>
      <c r="M441" s="5">
        <f t="shared" si="91"/>
        <v>2200</v>
      </c>
      <c r="N441" s="5">
        <f t="shared" si="91"/>
        <v>0</v>
      </c>
      <c r="O441" s="5">
        <f t="shared" si="91"/>
        <v>2200</v>
      </c>
      <c r="P441" s="5">
        <f t="shared" si="91"/>
        <v>0</v>
      </c>
    </row>
    <row r="442" spans="1:16" s="1" customFormat="1" x14ac:dyDescent="0.2">
      <c r="C442" s="5"/>
      <c r="D442" s="5"/>
      <c r="E442" s="12"/>
      <c r="F442" s="12"/>
      <c r="G442" s="5"/>
      <c r="H442" s="5"/>
      <c r="I442" s="5"/>
      <c r="J442" s="5"/>
      <c r="K442" s="5"/>
      <c r="L442" s="5"/>
      <c r="M442" s="5"/>
      <c r="N442" s="5"/>
      <c r="O442" s="5"/>
      <c r="P442" s="5"/>
    </row>
    <row r="443" spans="1:16" s="1" customFormat="1" x14ac:dyDescent="0.2">
      <c r="A443" s="1" t="s">
        <v>587</v>
      </c>
      <c r="B443" s="1" t="s">
        <v>588</v>
      </c>
      <c r="C443" s="5">
        <f>SUM(C445:C452)</f>
        <v>1640</v>
      </c>
      <c r="D443" s="5">
        <f>SUM(D445:D452)</f>
        <v>0</v>
      </c>
      <c r="E443" s="12">
        <f>SUM(E445:E452)</f>
        <v>1640</v>
      </c>
      <c r="F443" s="12">
        <f>SUM(F445:F452)</f>
        <v>0</v>
      </c>
      <c r="G443" s="5">
        <f t="shared" ref="G443:P443" si="92">SUM(G445:G452)</f>
        <v>1700</v>
      </c>
      <c r="H443" s="5">
        <f t="shared" si="92"/>
        <v>0</v>
      </c>
      <c r="I443" s="5">
        <f t="shared" si="92"/>
        <v>2200</v>
      </c>
      <c r="J443" s="5">
        <f t="shared" si="92"/>
        <v>0</v>
      </c>
      <c r="K443" s="5">
        <f t="shared" si="92"/>
        <v>2200</v>
      </c>
      <c r="L443" s="5">
        <f t="shared" si="92"/>
        <v>0</v>
      </c>
      <c r="M443" s="5">
        <f t="shared" si="92"/>
        <v>2200</v>
      </c>
      <c r="N443" s="5">
        <f t="shared" si="92"/>
        <v>0</v>
      </c>
      <c r="O443" s="5">
        <f t="shared" si="92"/>
        <v>2200</v>
      </c>
      <c r="P443" s="5">
        <f t="shared" si="92"/>
        <v>0</v>
      </c>
    </row>
    <row r="445" spans="1:16" x14ac:dyDescent="0.2">
      <c r="A445" t="s">
        <v>589</v>
      </c>
      <c r="B445" t="s">
        <v>590</v>
      </c>
      <c r="C445" s="3">
        <v>0</v>
      </c>
      <c r="D445" s="3">
        <v>0</v>
      </c>
      <c r="E445" s="11">
        <v>0</v>
      </c>
      <c r="F445" s="11">
        <v>0</v>
      </c>
      <c r="G445" s="3">
        <v>0</v>
      </c>
      <c r="H445" s="3">
        <v>0</v>
      </c>
      <c r="I445" s="3">
        <v>0</v>
      </c>
      <c r="J445" s="3">
        <v>0</v>
      </c>
      <c r="K445" s="3">
        <v>0</v>
      </c>
      <c r="L445" s="3">
        <v>0</v>
      </c>
      <c r="M445" s="3">
        <v>0</v>
      </c>
      <c r="N445" s="3">
        <v>0</v>
      </c>
      <c r="O445" s="3">
        <v>0</v>
      </c>
      <c r="P445" s="3">
        <v>0</v>
      </c>
    </row>
    <row r="446" spans="1:16" x14ac:dyDescent="0.2">
      <c r="A446" t="s">
        <v>591</v>
      </c>
      <c r="B446" t="s">
        <v>21</v>
      </c>
      <c r="C446" s="3">
        <v>0</v>
      </c>
      <c r="D446" s="3">
        <v>0</v>
      </c>
      <c r="E446" s="11">
        <v>0</v>
      </c>
      <c r="F446" s="11">
        <v>0</v>
      </c>
      <c r="G446" s="3">
        <v>0</v>
      </c>
      <c r="H446" s="3">
        <v>0</v>
      </c>
      <c r="I446" s="3">
        <v>0</v>
      </c>
      <c r="J446" s="3">
        <v>0</v>
      </c>
      <c r="K446" s="3">
        <v>0</v>
      </c>
      <c r="L446" s="3">
        <v>0</v>
      </c>
      <c r="M446" s="3">
        <v>0</v>
      </c>
      <c r="N446" s="3">
        <v>0</v>
      </c>
      <c r="O446" s="3">
        <v>0</v>
      </c>
      <c r="P446" s="3">
        <v>0</v>
      </c>
    </row>
    <row r="447" spans="1:16" x14ac:dyDescent="0.2">
      <c r="A447" t="s">
        <v>592</v>
      </c>
      <c r="B447" t="s">
        <v>57</v>
      </c>
      <c r="C447" s="3">
        <v>0</v>
      </c>
      <c r="D447" s="3">
        <v>0</v>
      </c>
      <c r="E447" s="11">
        <v>0</v>
      </c>
      <c r="F447" s="11">
        <v>0</v>
      </c>
      <c r="G447" s="3">
        <v>0</v>
      </c>
      <c r="H447" s="3">
        <v>0</v>
      </c>
      <c r="I447" s="3">
        <v>0</v>
      </c>
      <c r="J447" s="3">
        <v>0</v>
      </c>
      <c r="K447" s="3">
        <v>0</v>
      </c>
      <c r="L447" s="3">
        <v>0</v>
      </c>
      <c r="M447" s="3">
        <v>0</v>
      </c>
      <c r="N447" s="3">
        <v>0</v>
      </c>
      <c r="O447" s="3">
        <v>0</v>
      </c>
      <c r="P447" s="3">
        <v>0</v>
      </c>
    </row>
    <row r="448" spans="1:16" x14ac:dyDescent="0.2">
      <c r="A448" t="s">
        <v>593</v>
      </c>
      <c r="B448" t="s">
        <v>25</v>
      </c>
      <c r="C448" s="3">
        <v>0</v>
      </c>
      <c r="D448" s="3">
        <v>0</v>
      </c>
      <c r="E448" s="11">
        <v>0</v>
      </c>
      <c r="F448" s="11">
        <v>0</v>
      </c>
      <c r="G448" s="3">
        <v>0</v>
      </c>
      <c r="H448" s="3">
        <v>0</v>
      </c>
      <c r="I448" s="3">
        <v>0</v>
      </c>
      <c r="J448" s="3">
        <v>0</v>
      </c>
      <c r="K448" s="3">
        <v>0</v>
      </c>
      <c r="L448" s="3">
        <v>0</v>
      </c>
      <c r="M448" s="3">
        <v>0</v>
      </c>
      <c r="N448" s="3">
        <v>0</v>
      </c>
      <c r="O448" s="3">
        <v>0</v>
      </c>
      <c r="P448" s="3">
        <v>0</v>
      </c>
    </row>
    <row r="449" spans="1:16" x14ac:dyDescent="0.2">
      <c r="A449" t="s">
        <v>594</v>
      </c>
      <c r="B449" t="s">
        <v>60</v>
      </c>
      <c r="C449" s="3">
        <v>0</v>
      </c>
      <c r="D449" s="3">
        <v>0</v>
      </c>
      <c r="E449" s="11">
        <v>0</v>
      </c>
      <c r="F449" s="11">
        <v>0</v>
      </c>
      <c r="G449" s="3">
        <v>0</v>
      </c>
      <c r="H449" s="3">
        <v>0</v>
      </c>
      <c r="I449" s="3">
        <v>0</v>
      </c>
      <c r="J449" s="3">
        <v>0</v>
      </c>
      <c r="K449" s="3">
        <v>0</v>
      </c>
      <c r="L449" s="3">
        <v>0</v>
      </c>
      <c r="M449" s="3">
        <v>0</v>
      </c>
      <c r="N449" s="3">
        <v>0</v>
      </c>
      <c r="O449" s="3">
        <v>0</v>
      </c>
      <c r="P449" s="3">
        <v>0</v>
      </c>
    </row>
    <row r="450" spans="1:16" x14ac:dyDescent="0.2">
      <c r="A450" t="s">
        <v>595</v>
      </c>
      <c r="B450" t="s">
        <v>29</v>
      </c>
      <c r="C450" s="3">
        <v>0</v>
      </c>
      <c r="D450" s="3">
        <v>0</v>
      </c>
      <c r="E450" s="11">
        <v>0</v>
      </c>
      <c r="F450" s="11">
        <v>0</v>
      </c>
      <c r="G450" s="3">
        <v>0</v>
      </c>
      <c r="H450" s="3">
        <v>0</v>
      </c>
      <c r="I450" s="3">
        <v>0</v>
      </c>
      <c r="J450" s="3">
        <v>0</v>
      </c>
      <c r="K450" s="3">
        <v>0</v>
      </c>
      <c r="L450" s="3">
        <v>0</v>
      </c>
      <c r="M450" s="3">
        <v>0</v>
      </c>
      <c r="N450" s="3">
        <v>0</v>
      </c>
      <c r="O450" s="3">
        <v>0</v>
      </c>
      <c r="P450" s="3">
        <v>0</v>
      </c>
    </row>
    <row r="451" spans="1:16" x14ac:dyDescent="0.2">
      <c r="A451" t="s">
        <v>596</v>
      </c>
      <c r="B451" t="s">
        <v>433</v>
      </c>
      <c r="C451" s="3">
        <v>0</v>
      </c>
      <c r="D451" s="3">
        <v>0</v>
      </c>
      <c r="E451" s="11">
        <v>0</v>
      </c>
      <c r="F451" s="11">
        <v>0</v>
      </c>
      <c r="G451" s="3">
        <v>0</v>
      </c>
      <c r="H451" s="3">
        <v>0</v>
      </c>
      <c r="I451" s="3">
        <v>0</v>
      </c>
      <c r="J451" s="3">
        <v>0</v>
      </c>
      <c r="K451" s="3">
        <v>0</v>
      </c>
      <c r="L451" s="3">
        <v>0</v>
      </c>
      <c r="M451" s="3">
        <v>0</v>
      </c>
      <c r="N451" s="3">
        <v>0</v>
      </c>
      <c r="O451" s="3">
        <v>0</v>
      </c>
      <c r="P451" s="3">
        <v>0</v>
      </c>
    </row>
    <row r="452" spans="1:16" x14ac:dyDescent="0.2">
      <c r="A452" t="s">
        <v>597</v>
      </c>
      <c r="B452" t="s">
        <v>598</v>
      </c>
      <c r="C452" s="3">
        <v>1640</v>
      </c>
      <c r="D452" s="3">
        <v>0</v>
      </c>
      <c r="E452" s="11">
        <v>1640</v>
      </c>
      <c r="F452" s="11">
        <v>0</v>
      </c>
      <c r="G452" s="3">
        <v>1700</v>
      </c>
      <c r="H452" s="3">
        <v>0</v>
      </c>
      <c r="I452" s="3">
        <v>2200</v>
      </c>
      <c r="J452" s="3">
        <v>0</v>
      </c>
      <c r="K452" s="3">
        <v>2200</v>
      </c>
      <c r="L452" s="3">
        <v>0</v>
      </c>
      <c r="M452" s="3">
        <v>2200</v>
      </c>
      <c r="N452" s="3">
        <v>0</v>
      </c>
      <c r="O452" s="3">
        <v>2200</v>
      </c>
      <c r="P452" s="3">
        <v>0</v>
      </c>
    </row>
    <row r="454" spans="1:16" s="1" customFormat="1" x14ac:dyDescent="0.2">
      <c r="A454" s="1" t="s">
        <v>599</v>
      </c>
      <c r="B454" s="1" t="s">
        <v>600</v>
      </c>
      <c r="C454" s="5">
        <f>C456+C461+C465+C469</f>
        <v>800</v>
      </c>
      <c r="D454" s="5">
        <f>D456+D461+D465+D469</f>
        <v>0</v>
      </c>
      <c r="E454" s="12">
        <f>E456+E461+E465+E469</f>
        <v>800</v>
      </c>
      <c r="F454" s="12">
        <f>F456+F461+F465+F469</f>
        <v>0</v>
      </c>
      <c r="G454" s="5">
        <f t="shared" ref="G454:P454" si="93">G456+G461+G465+G469</f>
        <v>800</v>
      </c>
      <c r="H454" s="5">
        <f t="shared" si="93"/>
        <v>0</v>
      </c>
      <c r="I454" s="5">
        <f t="shared" si="93"/>
        <v>800</v>
      </c>
      <c r="J454" s="5">
        <f t="shared" si="93"/>
        <v>0</v>
      </c>
      <c r="K454" s="5">
        <f t="shared" si="93"/>
        <v>800</v>
      </c>
      <c r="L454" s="5">
        <f t="shared" si="93"/>
        <v>0</v>
      </c>
      <c r="M454" s="5">
        <f t="shared" si="93"/>
        <v>800</v>
      </c>
      <c r="N454" s="5">
        <f t="shared" si="93"/>
        <v>0</v>
      </c>
      <c r="O454" s="5">
        <f t="shared" si="93"/>
        <v>800</v>
      </c>
      <c r="P454" s="5">
        <f t="shared" si="93"/>
        <v>0</v>
      </c>
    </row>
    <row r="455" spans="1:16" s="1" customFormat="1" x14ac:dyDescent="0.2">
      <c r="C455" s="5"/>
      <c r="D455" s="5"/>
      <c r="E455" s="12"/>
      <c r="F455" s="12"/>
      <c r="G455" s="5"/>
      <c r="H455" s="5"/>
      <c r="I455" s="5"/>
      <c r="J455" s="5"/>
      <c r="K455" s="5"/>
      <c r="L455" s="5"/>
      <c r="M455" s="5"/>
      <c r="N455" s="5"/>
      <c r="O455" s="5"/>
      <c r="P455" s="5"/>
    </row>
    <row r="456" spans="1:16" s="1" customFormat="1" x14ac:dyDescent="0.2">
      <c r="A456" s="1" t="s">
        <v>601</v>
      </c>
      <c r="B456" s="1" t="s">
        <v>602</v>
      </c>
      <c r="C456" s="5">
        <f>SUM(C458:C459)</f>
        <v>500</v>
      </c>
      <c r="D456" s="5">
        <f t="shared" ref="D456" si="94">SUM(D458:D459)</f>
        <v>0</v>
      </c>
      <c r="E456" s="12">
        <f>SUM(E458:E459)</f>
        <v>500</v>
      </c>
      <c r="F456" s="12">
        <f t="shared" ref="F456:P456" si="95">SUM(F458:F459)</f>
        <v>0</v>
      </c>
      <c r="G456" s="5">
        <f t="shared" si="95"/>
        <v>500</v>
      </c>
      <c r="H456" s="5">
        <f t="shared" si="95"/>
        <v>0</v>
      </c>
      <c r="I456" s="5">
        <f t="shared" si="95"/>
        <v>500</v>
      </c>
      <c r="J456" s="5">
        <f t="shared" si="95"/>
        <v>0</v>
      </c>
      <c r="K456" s="5">
        <f t="shared" si="95"/>
        <v>500</v>
      </c>
      <c r="L456" s="5">
        <f t="shared" si="95"/>
        <v>0</v>
      </c>
      <c r="M456" s="5">
        <f t="shared" si="95"/>
        <v>500</v>
      </c>
      <c r="N456" s="5">
        <f t="shared" si="95"/>
        <v>0</v>
      </c>
      <c r="O456" s="5">
        <f t="shared" si="95"/>
        <v>500</v>
      </c>
      <c r="P456" s="5">
        <f t="shared" si="95"/>
        <v>0</v>
      </c>
    </row>
    <row r="458" spans="1:16" x14ac:dyDescent="0.2">
      <c r="A458" t="s">
        <v>603</v>
      </c>
      <c r="B458" t="s">
        <v>604</v>
      </c>
      <c r="C458" s="3">
        <v>300</v>
      </c>
      <c r="D458" s="3">
        <v>0</v>
      </c>
      <c r="E458" s="11">
        <v>300</v>
      </c>
      <c r="F458" s="11">
        <v>0</v>
      </c>
      <c r="G458" s="3">
        <v>300</v>
      </c>
      <c r="H458" s="3">
        <v>0</v>
      </c>
      <c r="I458" s="3">
        <v>300</v>
      </c>
      <c r="J458" s="3">
        <v>0</v>
      </c>
      <c r="K458" s="3">
        <v>300</v>
      </c>
      <c r="L458" s="3">
        <v>0</v>
      </c>
      <c r="M458" s="3">
        <v>300</v>
      </c>
      <c r="N458" s="3">
        <v>0</v>
      </c>
      <c r="O458" s="3">
        <v>300</v>
      </c>
      <c r="P458" s="3">
        <v>0</v>
      </c>
    </row>
    <row r="459" spans="1:16" x14ac:dyDescent="0.2">
      <c r="A459" t="s">
        <v>605</v>
      </c>
      <c r="B459" t="s">
        <v>606</v>
      </c>
      <c r="C459" s="3">
        <v>200</v>
      </c>
      <c r="D459" s="3">
        <v>0</v>
      </c>
      <c r="E459" s="11">
        <v>200</v>
      </c>
      <c r="F459" s="11">
        <v>0</v>
      </c>
      <c r="G459" s="3">
        <v>200</v>
      </c>
      <c r="H459" s="3">
        <v>0</v>
      </c>
      <c r="I459" s="3">
        <v>200</v>
      </c>
      <c r="J459" s="3">
        <v>0</v>
      </c>
      <c r="K459" s="3">
        <v>200</v>
      </c>
      <c r="L459" s="3">
        <v>0</v>
      </c>
      <c r="M459" s="3">
        <v>200</v>
      </c>
      <c r="N459" s="3">
        <v>0</v>
      </c>
      <c r="O459" s="3">
        <v>200</v>
      </c>
      <c r="P459" s="3">
        <v>0</v>
      </c>
    </row>
    <row r="461" spans="1:16" s="1" customFormat="1" x14ac:dyDescent="0.2">
      <c r="A461" s="1" t="s">
        <v>607</v>
      </c>
      <c r="B461" s="1" t="s">
        <v>608</v>
      </c>
      <c r="C461" s="5">
        <f>SUM(C463)</f>
        <v>300</v>
      </c>
      <c r="D461" s="5">
        <f t="shared" ref="D461" si="96">SUM(D463)</f>
        <v>0</v>
      </c>
      <c r="E461" s="12">
        <f>SUM(E463)</f>
        <v>300</v>
      </c>
      <c r="F461" s="12">
        <f t="shared" ref="F461:P461" si="97">SUM(F463)</f>
        <v>0</v>
      </c>
      <c r="G461" s="5">
        <f t="shared" si="97"/>
        <v>300</v>
      </c>
      <c r="H461" s="5">
        <f t="shared" si="97"/>
        <v>0</v>
      </c>
      <c r="I461" s="5">
        <f t="shared" si="97"/>
        <v>300</v>
      </c>
      <c r="J461" s="5">
        <f t="shared" si="97"/>
        <v>0</v>
      </c>
      <c r="K461" s="5">
        <f t="shared" si="97"/>
        <v>300</v>
      </c>
      <c r="L461" s="5">
        <f t="shared" si="97"/>
        <v>0</v>
      </c>
      <c r="M461" s="5">
        <f t="shared" si="97"/>
        <v>300</v>
      </c>
      <c r="N461" s="5">
        <f t="shared" si="97"/>
        <v>0</v>
      </c>
      <c r="O461" s="5">
        <f t="shared" si="97"/>
        <v>300</v>
      </c>
      <c r="P461" s="5">
        <f t="shared" si="97"/>
        <v>0</v>
      </c>
    </row>
    <row r="463" spans="1:16" x14ac:dyDescent="0.2">
      <c r="A463" t="s">
        <v>609</v>
      </c>
      <c r="B463" t="s">
        <v>610</v>
      </c>
      <c r="C463" s="3">
        <v>300</v>
      </c>
      <c r="D463" s="3">
        <v>0</v>
      </c>
      <c r="E463" s="11">
        <v>300</v>
      </c>
      <c r="F463" s="11">
        <v>0</v>
      </c>
      <c r="G463" s="3">
        <v>300</v>
      </c>
      <c r="H463" s="3">
        <v>0</v>
      </c>
      <c r="I463" s="3">
        <v>300</v>
      </c>
      <c r="J463" s="3">
        <v>0</v>
      </c>
      <c r="K463" s="3">
        <v>300</v>
      </c>
      <c r="L463" s="3">
        <v>0</v>
      </c>
      <c r="M463" s="3">
        <v>300</v>
      </c>
      <c r="N463" s="3">
        <v>0</v>
      </c>
      <c r="O463" s="3">
        <v>300</v>
      </c>
      <c r="P463" s="3">
        <v>0</v>
      </c>
    </row>
    <row r="465" spans="1:16" s="1" customFormat="1" x14ac:dyDescent="0.2">
      <c r="A465" s="1" t="s">
        <v>611</v>
      </c>
      <c r="B465" s="1" t="s">
        <v>612</v>
      </c>
      <c r="C465" s="5">
        <f>SUM(C467)</f>
        <v>0</v>
      </c>
      <c r="D465" s="5">
        <f t="shared" ref="D465" si="98">SUM(D467)</f>
        <v>0</v>
      </c>
      <c r="E465" s="12">
        <f>SUM(E467)</f>
        <v>0</v>
      </c>
      <c r="F465" s="12">
        <f t="shared" ref="F465:P465" si="99">SUM(F467)</f>
        <v>0</v>
      </c>
      <c r="G465" s="5">
        <f t="shared" si="99"/>
        <v>0</v>
      </c>
      <c r="H465" s="5">
        <f t="shared" si="99"/>
        <v>0</v>
      </c>
      <c r="I465" s="5">
        <f t="shared" si="99"/>
        <v>0</v>
      </c>
      <c r="J465" s="5">
        <f t="shared" si="99"/>
        <v>0</v>
      </c>
      <c r="K465" s="5">
        <f t="shared" si="99"/>
        <v>0</v>
      </c>
      <c r="L465" s="5">
        <f t="shared" si="99"/>
        <v>0</v>
      </c>
      <c r="M465" s="5">
        <f t="shared" si="99"/>
        <v>0</v>
      </c>
      <c r="N465" s="5">
        <f t="shared" si="99"/>
        <v>0</v>
      </c>
      <c r="O465" s="5">
        <f t="shared" si="99"/>
        <v>0</v>
      </c>
      <c r="P465" s="5">
        <f t="shared" si="99"/>
        <v>0</v>
      </c>
    </row>
    <row r="467" spans="1:16" x14ac:dyDescent="0.2">
      <c r="A467" t="s">
        <v>613</v>
      </c>
      <c r="B467" t="s">
        <v>614</v>
      </c>
      <c r="C467" s="3">
        <v>0</v>
      </c>
      <c r="D467" s="3">
        <v>0</v>
      </c>
      <c r="E467" s="11">
        <v>0</v>
      </c>
      <c r="F467" s="11">
        <v>0</v>
      </c>
      <c r="G467" s="3">
        <v>0</v>
      </c>
      <c r="H467" s="3">
        <v>0</v>
      </c>
      <c r="I467" s="3">
        <v>0</v>
      </c>
      <c r="J467" s="3">
        <v>0</v>
      </c>
      <c r="K467" s="3">
        <v>0</v>
      </c>
      <c r="L467" s="3">
        <v>0</v>
      </c>
      <c r="M467" s="3">
        <v>0</v>
      </c>
      <c r="N467" s="3">
        <v>0</v>
      </c>
      <c r="O467" s="3">
        <v>0</v>
      </c>
      <c r="P467" s="3">
        <v>0</v>
      </c>
    </row>
    <row r="469" spans="1:16" s="1" customFormat="1" x14ac:dyDescent="0.2">
      <c r="A469" s="1" t="s">
        <v>615</v>
      </c>
      <c r="B469" s="1" t="s">
        <v>616</v>
      </c>
      <c r="C469" s="5">
        <f>SUM(C471:C472)</f>
        <v>0</v>
      </c>
      <c r="D469" s="5">
        <f t="shared" ref="D469" si="100">SUM(D471:D472)</f>
        <v>0</v>
      </c>
      <c r="E469" s="12">
        <f>SUM(E471:E472)</f>
        <v>0</v>
      </c>
      <c r="F469" s="12">
        <f t="shared" ref="F469:P469" si="101">SUM(F471:F472)</f>
        <v>0</v>
      </c>
      <c r="G469" s="5">
        <f t="shared" si="101"/>
        <v>0</v>
      </c>
      <c r="H469" s="5">
        <f t="shared" si="101"/>
        <v>0</v>
      </c>
      <c r="I469" s="5">
        <f t="shared" si="101"/>
        <v>0</v>
      </c>
      <c r="J469" s="5">
        <f t="shared" si="101"/>
        <v>0</v>
      </c>
      <c r="K469" s="5">
        <f t="shared" si="101"/>
        <v>0</v>
      </c>
      <c r="L469" s="5">
        <f t="shared" si="101"/>
        <v>0</v>
      </c>
      <c r="M469" s="5">
        <f t="shared" si="101"/>
        <v>0</v>
      </c>
      <c r="N469" s="5">
        <f t="shared" si="101"/>
        <v>0</v>
      </c>
      <c r="O469" s="5">
        <f t="shared" si="101"/>
        <v>0</v>
      </c>
      <c r="P469" s="5">
        <f t="shared" si="101"/>
        <v>0</v>
      </c>
    </row>
    <row r="471" spans="1:16" x14ac:dyDescent="0.2">
      <c r="A471" t="s">
        <v>617</v>
      </c>
      <c r="B471" t="s">
        <v>96</v>
      </c>
      <c r="C471" s="3">
        <v>0</v>
      </c>
      <c r="D471" s="3">
        <v>0</v>
      </c>
      <c r="E471" s="11">
        <v>0</v>
      </c>
      <c r="F471" s="11">
        <v>0</v>
      </c>
      <c r="G471" s="3">
        <v>0</v>
      </c>
      <c r="H471" s="3">
        <v>0</v>
      </c>
      <c r="I471" s="3">
        <v>0</v>
      </c>
      <c r="J471" s="3">
        <v>0</v>
      </c>
      <c r="K471" s="3">
        <v>0</v>
      </c>
      <c r="L471" s="3">
        <v>0</v>
      </c>
      <c r="M471" s="3">
        <v>0</v>
      </c>
      <c r="N471" s="3">
        <v>0</v>
      </c>
      <c r="O471" s="3">
        <v>0</v>
      </c>
      <c r="P471" s="3">
        <v>0</v>
      </c>
    </row>
    <row r="472" spans="1:16" x14ac:dyDescent="0.2">
      <c r="A472" t="s">
        <v>618</v>
      </c>
      <c r="B472" t="s">
        <v>619</v>
      </c>
      <c r="C472" s="3">
        <v>0</v>
      </c>
      <c r="D472" s="3">
        <v>0</v>
      </c>
      <c r="E472" s="11">
        <v>0</v>
      </c>
      <c r="F472" s="11">
        <v>0</v>
      </c>
      <c r="G472" s="3">
        <v>0</v>
      </c>
      <c r="H472" s="3">
        <v>0</v>
      </c>
      <c r="I472" s="3">
        <v>0</v>
      </c>
      <c r="J472" s="3">
        <v>0</v>
      </c>
      <c r="K472" s="3">
        <v>0</v>
      </c>
      <c r="L472" s="3">
        <v>0</v>
      </c>
      <c r="M472" s="3">
        <v>0</v>
      </c>
      <c r="N472" s="3">
        <v>0</v>
      </c>
      <c r="O472" s="3">
        <v>0</v>
      </c>
      <c r="P472" s="3">
        <v>0</v>
      </c>
    </row>
    <row r="474" spans="1:16" s="1" customFormat="1" x14ac:dyDescent="0.2">
      <c r="A474" s="1" t="s">
        <v>620</v>
      </c>
      <c r="B474" s="1" t="s">
        <v>621</v>
      </c>
      <c r="C474" s="5">
        <f>C476</f>
        <v>350</v>
      </c>
      <c r="D474" s="5">
        <f>D476</f>
        <v>0</v>
      </c>
      <c r="E474" s="12">
        <f>E476</f>
        <v>350</v>
      </c>
      <c r="F474" s="12">
        <f>F476</f>
        <v>0</v>
      </c>
      <c r="G474" s="5">
        <f t="shared" ref="G474:P474" si="102">G476</f>
        <v>350</v>
      </c>
      <c r="H474" s="5">
        <f t="shared" si="102"/>
        <v>0</v>
      </c>
      <c r="I474" s="5">
        <f t="shared" si="102"/>
        <v>350</v>
      </c>
      <c r="J474" s="5">
        <f t="shared" si="102"/>
        <v>0</v>
      </c>
      <c r="K474" s="5">
        <f t="shared" si="102"/>
        <v>350</v>
      </c>
      <c r="L474" s="5">
        <f t="shared" si="102"/>
        <v>0</v>
      </c>
      <c r="M474" s="5">
        <f t="shared" si="102"/>
        <v>350</v>
      </c>
      <c r="N474" s="5">
        <f t="shared" si="102"/>
        <v>0</v>
      </c>
      <c r="O474" s="5">
        <f t="shared" si="102"/>
        <v>350</v>
      </c>
      <c r="P474" s="5">
        <f t="shared" si="102"/>
        <v>0</v>
      </c>
    </row>
    <row r="475" spans="1:16" s="1" customFormat="1" x14ac:dyDescent="0.2">
      <c r="C475" s="5"/>
      <c r="D475" s="5"/>
      <c r="E475" s="12"/>
      <c r="F475" s="12"/>
      <c r="G475" s="5"/>
      <c r="H475" s="5"/>
      <c r="I475" s="5"/>
      <c r="J475" s="5"/>
      <c r="K475" s="5"/>
      <c r="L475" s="5"/>
      <c r="M475" s="5"/>
      <c r="N475" s="5"/>
      <c r="O475" s="5"/>
      <c r="P475" s="5"/>
    </row>
    <row r="476" spans="1:16" s="1" customFormat="1" x14ac:dyDescent="0.2">
      <c r="A476" s="1" t="s">
        <v>622</v>
      </c>
      <c r="B476" s="1" t="s">
        <v>621</v>
      </c>
      <c r="C476" s="5">
        <f>SUM(C478:C481)</f>
        <v>350</v>
      </c>
      <c r="D476" s="5">
        <f>SUM(D478:D481)</f>
        <v>0</v>
      </c>
      <c r="E476" s="12">
        <f>SUM(E478:E481)</f>
        <v>350</v>
      </c>
      <c r="F476" s="12">
        <f>SUM(F478:F481)</f>
        <v>0</v>
      </c>
      <c r="G476" s="5">
        <f t="shared" ref="G476:P476" si="103">SUM(G478:G481)</f>
        <v>350</v>
      </c>
      <c r="H476" s="5">
        <f t="shared" si="103"/>
        <v>0</v>
      </c>
      <c r="I476" s="5">
        <f t="shared" si="103"/>
        <v>350</v>
      </c>
      <c r="J476" s="5">
        <f t="shared" si="103"/>
        <v>0</v>
      </c>
      <c r="K476" s="5">
        <f t="shared" si="103"/>
        <v>350</v>
      </c>
      <c r="L476" s="5">
        <f t="shared" si="103"/>
        <v>0</v>
      </c>
      <c r="M476" s="5">
        <f t="shared" si="103"/>
        <v>350</v>
      </c>
      <c r="N476" s="5">
        <f t="shared" si="103"/>
        <v>0</v>
      </c>
      <c r="O476" s="5">
        <f t="shared" si="103"/>
        <v>350</v>
      </c>
      <c r="P476" s="5">
        <f t="shared" si="103"/>
        <v>0</v>
      </c>
    </row>
    <row r="478" spans="1:16" x14ac:dyDescent="0.2">
      <c r="A478" t="s">
        <v>623</v>
      </c>
      <c r="B478" t="s">
        <v>624</v>
      </c>
      <c r="C478" s="3">
        <v>0</v>
      </c>
      <c r="D478" s="3">
        <v>0</v>
      </c>
      <c r="E478" s="11">
        <v>0</v>
      </c>
      <c r="F478" s="11">
        <v>0</v>
      </c>
      <c r="G478" s="3">
        <v>0</v>
      </c>
      <c r="H478" s="3">
        <v>0</v>
      </c>
      <c r="I478" s="3">
        <v>0</v>
      </c>
      <c r="J478" s="3">
        <v>0</v>
      </c>
      <c r="K478" s="3">
        <v>0</v>
      </c>
      <c r="L478" s="3">
        <v>0</v>
      </c>
      <c r="M478" s="3">
        <v>0</v>
      </c>
      <c r="N478" s="3">
        <v>0</v>
      </c>
      <c r="O478" s="3">
        <v>0</v>
      </c>
      <c r="P478" s="3">
        <v>0</v>
      </c>
    </row>
    <row r="479" spans="1:16" x14ac:dyDescent="0.2">
      <c r="A479" t="s">
        <v>625</v>
      </c>
      <c r="B479" t="s">
        <v>626</v>
      </c>
      <c r="C479" s="3">
        <v>300</v>
      </c>
      <c r="D479" s="3">
        <v>0</v>
      </c>
      <c r="E479" s="11">
        <v>300</v>
      </c>
      <c r="F479" s="11">
        <v>0</v>
      </c>
      <c r="G479" s="3">
        <v>300</v>
      </c>
      <c r="H479" s="3">
        <v>0</v>
      </c>
      <c r="I479" s="3">
        <v>300</v>
      </c>
      <c r="J479" s="3">
        <v>0</v>
      </c>
      <c r="K479" s="3">
        <v>300</v>
      </c>
      <c r="L479" s="3">
        <v>0</v>
      </c>
      <c r="M479" s="3">
        <v>300</v>
      </c>
      <c r="N479" s="3">
        <v>0</v>
      </c>
      <c r="O479" s="3">
        <v>300</v>
      </c>
      <c r="P479" s="3">
        <v>0</v>
      </c>
    </row>
    <row r="480" spans="1:16" x14ac:dyDescent="0.2">
      <c r="A480" t="s">
        <v>627</v>
      </c>
      <c r="B480" t="s">
        <v>628</v>
      </c>
      <c r="C480" s="3">
        <v>50</v>
      </c>
      <c r="D480" s="3">
        <v>0</v>
      </c>
      <c r="E480" s="11">
        <v>50</v>
      </c>
      <c r="F480" s="11">
        <v>0</v>
      </c>
      <c r="G480" s="3">
        <v>50</v>
      </c>
      <c r="H480" s="3">
        <v>0</v>
      </c>
      <c r="I480" s="3">
        <v>50</v>
      </c>
      <c r="J480" s="3">
        <v>0</v>
      </c>
      <c r="K480" s="3">
        <v>50</v>
      </c>
      <c r="L480" s="3">
        <v>0</v>
      </c>
      <c r="M480" s="3">
        <v>50</v>
      </c>
      <c r="N480" s="3">
        <v>0</v>
      </c>
      <c r="O480" s="3">
        <v>50</v>
      </c>
      <c r="P480" s="3">
        <v>0</v>
      </c>
    </row>
    <row r="481" spans="1:16" x14ac:dyDescent="0.2">
      <c r="A481" t="s">
        <v>629</v>
      </c>
      <c r="B481" t="s">
        <v>557</v>
      </c>
      <c r="C481" s="3">
        <v>0</v>
      </c>
      <c r="D481" s="3">
        <v>0</v>
      </c>
      <c r="E481" s="11">
        <v>0</v>
      </c>
      <c r="F481" s="11">
        <v>0</v>
      </c>
      <c r="G481" s="3">
        <v>0</v>
      </c>
      <c r="H481" s="3">
        <v>0</v>
      </c>
      <c r="I481" s="3">
        <v>0</v>
      </c>
      <c r="J481" s="3">
        <v>0</v>
      </c>
      <c r="K481" s="3">
        <v>0</v>
      </c>
      <c r="L481" s="3">
        <v>0</v>
      </c>
      <c r="M481" s="3">
        <v>0</v>
      </c>
      <c r="N481" s="3">
        <v>0</v>
      </c>
      <c r="O481" s="3">
        <v>0</v>
      </c>
      <c r="P481" s="3">
        <v>0</v>
      </c>
    </row>
    <row r="482" spans="1:16" x14ac:dyDescent="0.2">
      <c r="B482" t="s">
        <v>1527</v>
      </c>
      <c r="C482" s="3">
        <v>0</v>
      </c>
      <c r="D482" s="3">
        <v>0</v>
      </c>
      <c r="E482" s="3">
        <v>0</v>
      </c>
      <c r="F482" s="3">
        <v>0</v>
      </c>
      <c r="G482" s="3">
        <v>0</v>
      </c>
      <c r="H482" s="3">
        <v>0</v>
      </c>
      <c r="I482" s="3">
        <v>0</v>
      </c>
      <c r="J482" s="3">
        <v>0</v>
      </c>
      <c r="K482" s="3">
        <v>0</v>
      </c>
      <c r="L482" s="3">
        <v>0</v>
      </c>
      <c r="M482" s="3">
        <v>2000</v>
      </c>
      <c r="N482" s="3">
        <v>0</v>
      </c>
      <c r="O482" s="3">
        <v>2000</v>
      </c>
      <c r="P482" s="3">
        <v>0</v>
      </c>
    </row>
    <row r="484" spans="1:16" s="1" customFormat="1" x14ac:dyDescent="0.2">
      <c r="A484" s="1" t="s">
        <v>630</v>
      </c>
      <c r="B484" s="1" t="s">
        <v>631</v>
      </c>
      <c r="C484" s="5">
        <f>C486+C506</f>
        <v>19450</v>
      </c>
      <c r="D484" s="5">
        <f>D486+D506</f>
        <v>0</v>
      </c>
      <c r="E484" s="12">
        <f>E486+E506</f>
        <v>21360</v>
      </c>
      <c r="F484" s="12">
        <f>F486+F506</f>
        <v>0</v>
      </c>
      <c r="G484" s="5">
        <f t="shared" ref="G484:P484" si="104">G486+G506</f>
        <v>21440</v>
      </c>
      <c r="H484" s="5">
        <f t="shared" si="104"/>
        <v>0</v>
      </c>
      <c r="I484" s="5">
        <f t="shared" si="104"/>
        <v>20040</v>
      </c>
      <c r="J484" s="5">
        <f t="shared" si="104"/>
        <v>0</v>
      </c>
      <c r="K484" s="5">
        <f t="shared" si="104"/>
        <v>20040</v>
      </c>
      <c r="L484" s="5">
        <f t="shared" si="104"/>
        <v>0</v>
      </c>
      <c r="M484" s="5">
        <f t="shared" si="104"/>
        <v>21540</v>
      </c>
      <c r="N484" s="5">
        <f t="shared" si="104"/>
        <v>0</v>
      </c>
      <c r="O484" s="5">
        <f t="shared" si="104"/>
        <v>21690</v>
      </c>
      <c r="P484" s="5">
        <f t="shared" si="104"/>
        <v>0</v>
      </c>
    </row>
    <row r="485" spans="1:16" s="1" customFormat="1" x14ac:dyDescent="0.2">
      <c r="C485" s="5"/>
      <c r="D485" s="5"/>
      <c r="E485" s="12"/>
      <c r="F485" s="12"/>
      <c r="G485" s="5"/>
      <c r="H485" s="5"/>
      <c r="I485" s="5"/>
      <c r="J485" s="5"/>
      <c r="K485" s="5"/>
      <c r="L485" s="5"/>
      <c r="M485" s="5"/>
      <c r="N485" s="5"/>
      <c r="O485" s="5"/>
      <c r="P485" s="5"/>
    </row>
    <row r="486" spans="1:16" s="1" customFormat="1" x14ac:dyDescent="0.2">
      <c r="A486" s="1" t="s">
        <v>632</v>
      </c>
      <c r="B486" s="1" t="s">
        <v>633</v>
      </c>
      <c r="C486" s="5">
        <f>C488</f>
        <v>10240</v>
      </c>
      <c r="D486" s="5">
        <f>D488</f>
        <v>0</v>
      </c>
      <c r="E486" s="12">
        <f>E488</f>
        <v>9500</v>
      </c>
      <c r="F486" s="12">
        <f>F488</f>
        <v>0</v>
      </c>
      <c r="G486" s="5">
        <f t="shared" ref="G486:P486" si="105">G488</f>
        <v>9580</v>
      </c>
      <c r="H486" s="5">
        <f t="shared" si="105"/>
        <v>0</v>
      </c>
      <c r="I486" s="5">
        <f t="shared" si="105"/>
        <v>9580</v>
      </c>
      <c r="J486" s="5">
        <f t="shared" si="105"/>
        <v>0</v>
      </c>
      <c r="K486" s="5">
        <f t="shared" si="105"/>
        <v>9580</v>
      </c>
      <c r="L486" s="5">
        <f t="shared" si="105"/>
        <v>0</v>
      </c>
      <c r="M486" s="5">
        <f t="shared" si="105"/>
        <v>8580</v>
      </c>
      <c r="N486" s="5">
        <f t="shared" si="105"/>
        <v>0</v>
      </c>
      <c r="O486" s="5">
        <f t="shared" si="105"/>
        <v>8580</v>
      </c>
      <c r="P486" s="5">
        <f t="shared" si="105"/>
        <v>0</v>
      </c>
    </row>
    <row r="487" spans="1:16" s="1" customFormat="1" x14ac:dyDescent="0.2">
      <c r="C487" s="5"/>
      <c r="D487" s="5"/>
      <c r="E487" s="12"/>
      <c r="F487" s="12"/>
      <c r="G487" s="5"/>
      <c r="H487" s="5"/>
      <c r="I487" s="5"/>
      <c r="J487" s="5"/>
      <c r="K487" s="5"/>
      <c r="L487" s="5"/>
      <c r="M487" s="5"/>
      <c r="N487" s="5"/>
      <c r="O487" s="5"/>
      <c r="P487" s="5"/>
    </row>
    <row r="488" spans="1:16" s="1" customFormat="1" x14ac:dyDescent="0.2">
      <c r="A488" s="1" t="s">
        <v>634</v>
      </c>
      <c r="B488" s="1" t="s">
        <v>633</v>
      </c>
      <c r="C488" s="5">
        <f>SUM(C490:C503)</f>
        <v>10240</v>
      </c>
      <c r="D488" s="5">
        <f>SUM(D490:D503)</f>
        <v>0</v>
      </c>
      <c r="E488" s="12">
        <f>SUM(E490:E503)</f>
        <v>9500</v>
      </c>
      <c r="F488" s="12">
        <f>SUM(F490:F503)</f>
        <v>0</v>
      </c>
      <c r="G488" s="5">
        <f t="shared" ref="G488:P488" si="106">SUM(G490:G503)</f>
        <v>9580</v>
      </c>
      <c r="H488" s="5">
        <f t="shared" si="106"/>
        <v>0</v>
      </c>
      <c r="I488" s="5">
        <f t="shared" si="106"/>
        <v>9580</v>
      </c>
      <c r="J488" s="5">
        <f t="shared" si="106"/>
        <v>0</v>
      </c>
      <c r="K488" s="5">
        <f t="shared" si="106"/>
        <v>9580</v>
      </c>
      <c r="L488" s="5">
        <f t="shared" si="106"/>
        <v>0</v>
      </c>
      <c r="M488" s="5">
        <f t="shared" si="106"/>
        <v>8580</v>
      </c>
      <c r="N488" s="5">
        <f t="shared" si="106"/>
        <v>0</v>
      </c>
      <c r="O488" s="5">
        <f t="shared" si="106"/>
        <v>8580</v>
      </c>
      <c r="P488" s="5">
        <f t="shared" si="106"/>
        <v>0</v>
      </c>
    </row>
    <row r="490" spans="1:16" x14ac:dyDescent="0.2">
      <c r="A490" t="s">
        <v>635</v>
      </c>
      <c r="B490" t="s">
        <v>590</v>
      </c>
      <c r="C490" s="3">
        <v>0</v>
      </c>
      <c r="D490" s="3">
        <v>0</v>
      </c>
      <c r="E490" s="11">
        <v>0</v>
      </c>
      <c r="F490" s="11">
        <v>0</v>
      </c>
      <c r="G490" s="3">
        <v>0</v>
      </c>
      <c r="H490" s="3">
        <v>0</v>
      </c>
      <c r="I490" s="3">
        <v>0</v>
      </c>
      <c r="J490" s="3">
        <v>0</v>
      </c>
      <c r="K490" s="3">
        <v>0</v>
      </c>
      <c r="L490" s="3">
        <v>0</v>
      </c>
      <c r="M490" s="3">
        <v>0</v>
      </c>
      <c r="N490" s="3">
        <v>0</v>
      </c>
      <c r="O490" s="3">
        <v>0</v>
      </c>
      <c r="P490" s="3">
        <v>0</v>
      </c>
    </row>
    <row r="491" spans="1:16" x14ac:dyDescent="0.2">
      <c r="A491" t="s">
        <v>636</v>
      </c>
      <c r="B491" t="s">
        <v>21</v>
      </c>
      <c r="C491" s="3">
        <v>0</v>
      </c>
      <c r="D491" s="3">
        <v>0</v>
      </c>
      <c r="E491" s="11">
        <v>0</v>
      </c>
      <c r="F491" s="11">
        <v>0</v>
      </c>
      <c r="G491" s="3">
        <v>0</v>
      </c>
      <c r="H491" s="3">
        <v>0</v>
      </c>
      <c r="I491" s="3">
        <v>0</v>
      </c>
      <c r="J491" s="3">
        <v>0</v>
      </c>
      <c r="K491" s="3">
        <v>0</v>
      </c>
      <c r="L491" s="3">
        <v>0</v>
      </c>
      <c r="M491" s="3">
        <v>0</v>
      </c>
      <c r="N491" s="3">
        <v>0</v>
      </c>
      <c r="O491" s="3">
        <v>0</v>
      </c>
      <c r="P491" s="3">
        <v>0</v>
      </c>
    </row>
    <row r="492" spans="1:16" x14ac:dyDescent="0.2">
      <c r="A492" t="s">
        <v>637</v>
      </c>
      <c r="B492" t="s">
        <v>57</v>
      </c>
      <c r="C492" s="3">
        <v>0</v>
      </c>
      <c r="D492" s="3">
        <v>0</v>
      </c>
      <c r="E492" s="11">
        <v>0</v>
      </c>
      <c r="F492" s="11">
        <v>0</v>
      </c>
      <c r="G492" s="3">
        <v>0</v>
      </c>
      <c r="H492" s="3">
        <v>0</v>
      </c>
      <c r="I492" s="3">
        <v>0</v>
      </c>
      <c r="J492" s="3">
        <v>0</v>
      </c>
      <c r="K492" s="3">
        <v>0</v>
      </c>
      <c r="L492" s="3">
        <v>0</v>
      </c>
      <c r="M492" s="3">
        <v>0</v>
      </c>
      <c r="N492" s="3">
        <v>0</v>
      </c>
      <c r="O492" s="3">
        <v>0</v>
      </c>
      <c r="P492" s="3">
        <v>0</v>
      </c>
    </row>
    <row r="493" spans="1:16" x14ac:dyDescent="0.2">
      <c r="A493" t="s">
        <v>638</v>
      </c>
      <c r="B493" t="s">
        <v>25</v>
      </c>
      <c r="C493" s="3">
        <v>0</v>
      </c>
      <c r="D493" s="3">
        <v>0</v>
      </c>
      <c r="E493" s="11">
        <v>0</v>
      </c>
      <c r="F493" s="11">
        <v>0</v>
      </c>
      <c r="G493" s="3">
        <v>0</v>
      </c>
      <c r="H493" s="3">
        <v>0</v>
      </c>
      <c r="I493" s="3">
        <v>0</v>
      </c>
      <c r="J493" s="3">
        <v>0</v>
      </c>
      <c r="K493" s="3">
        <v>0</v>
      </c>
      <c r="L493" s="3">
        <v>0</v>
      </c>
      <c r="M493" s="3">
        <v>0</v>
      </c>
      <c r="N493" s="3">
        <v>0</v>
      </c>
      <c r="O493" s="3">
        <v>0</v>
      </c>
      <c r="P493" s="3">
        <v>0</v>
      </c>
    </row>
    <row r="494" spans="1:16" x14ac:dyDescent="0.2">
      <c r="A494" t="s">
        <v>639</v>
      </c>
      <c r="B494" t="s">
        <v>60</v>
      </c>
      <c r="C494" s="3">
        <v>0</v>
      </c>
      <c r="D494" s="3">
        <v>0</v>
      </c>
      <c r="E494" s="11">
        <v>0</v>
      </c>
      <c r="F494" s="11">
        <v>0</v>
      </c>
      <c r="G494" s="3">
        <v>0</v>
      </c>
      <c r="H494" s="3">
        <v>0</v>
      </c>
      <c r="I494" s="3">
        <v>0</v>
      </c>
      <c r="J494" s="3">
        <v>0</v>
      </c>
      <c r="K494" s="3">
        <v>0</v>
      </c>
      <c r="L494" s="3">
        <v>0</v>
      </c>
      <c r="M494" s="3">
        <v>0</v>
      </c>
      <c r="N494" s="3">
        <v>0</v>
      </c>
      <c r="O494" s="3">
        <v>0</v>
      </c>
      <c r="P494" s="3">
        <v>0</v>
      </c>
    </row>
    <row r="495" spans="1:16" x14ac:dyDescent="0.2">
      <c r="A495" t="s">
        <v>640</v>
      </c>
      <c r="B495" t="s">
        <v>29</v>
      </c>
      <c r="C495" s="3">
        <v>0</v>
      </c>
      <c r="D495" s="3">
        <v>0</v>
      </c>
      <c r="E495" s="11">
        <v>0</v>
      </c>
      <c r="F495" s="11">
        <v>0</v>
      </c>
      <c r="G495" s="3">
        <v>0</v>
      </c>
      <c r="H495" s="3">
        <v>0</v>
      </c>
      <c r="I495" s="3">
        <v>0</v>
      </c>
      <c r="J495" s="3">
        <v>0</v>
      </c>
      <c r="K495" s="3">
        <v>0</v>
      </c>
      <c r="L495" s="3">
        <v>0</v>
      </c>
      <c r="M495" s="3">
        <v>0</v>
      </c>
      <c r="N495" s="3">
        <v>0</v>
      </c>
      <c r="O495" s="3">
        <v>0</v>
      </c>
      <c r="P495" s="3">
        <v>0</v>
      </c>
    </row>
    <row r="496" spans="1:16" x14ac:dyDescent="0.2">
      <c r="A496" t="s">
        <v>641</v>
      </c>
      <c r="B496" t="s">
        <v>642</v>
      </c>
      <c r="C496" s="3">
        <v>690</v>
      </c>
      <c r="D496" s="3">
        <v>0</v>
      </c>
      <c r="E496" s="11">
        <v>0</v>
      </c>
      <c r="F496" s="11">
        <v>0</v>
      </c>
      <c r="G496" s="3">
        <v>0</v>
      </c>
      <c r="H496" s="3">
        <v>0</v>
      </c>
      <c r="I496" s="3">
        <v>0</v>
      </c>
      <c r="J496" s="3">
        <v>0</v>
      </c>
      <c r="K496" s="3">
        <v>0</v>
      </c>
      <c r="L496" s="3">
        <v>0</v>
      </c>
      <c r="M496" s="3">
        <v>0</v>
      </c>
      <c r="N496" s="3">
        <v>0</v>
      </c>
      <c r="O496" s="3">
        <v>0</v>
      </c>
      <c r="P496" s="3">
        <v>0</v>
      </c>
    </row>
    <row r="497" spans="1:16" x14ac:dyDescent="0.2">
      <c r="A497" t="s">
        <v>643</v>
      </c>
      <c r="B497" t="s">
        <v>70</v>
      </c>
      <c r="C497" s="3">
        <v>0</v>
      </c>
      <c r="D497" s="3">
        <v>0</v>
      </c>
      <c r="E497" s="11">
        <v>0</v>
      </c>
      <c r="F497" s="11">
        <v>0</v>
      </c>
      <c r="G497" s="3">
        <v>0</v>
      </c>
      <c r="H497" s="3">
        <v>0</v>
      </c>
      <c r="I497" s="3">
        <v>0</v>
      </c>
      <c r="J497" s="3">
        <v>0</v>
      </c>
      <c r="K497" s="3">
        <v>0</v>
      </c>
      <c r="L497" s="3">
        <v>0</v>
      </c>
      <c r="M497" s="3">
        <v>0</v>
      </c>
      <c r="N497" s="3">
        <v>0</v>
      </c>
      <c r="O497" s="3">
        <v>0</v>
      </c>
      <c r="P497" s="3">
        <v>0</v>
      </c>
    </row>
    <row r="498" spans="1:16" x14ac:dyDescent="0.2">
      <c r="A498" t="s">
        <v>644</v>
      </c>
      <c r="B498" t="s">
        <v>645</v>
      </c>
      <c r="C498" s="3">
        <v>2280</v>
      </c>
      <c r="D498" s="3">
        <v>0</v>
      </c>
      <c r="E498" s="11">
        <v>2280</v>
      </c>
      <c r="F498" s="11">
        <v>0</v>
      </c>
      <c r="G498" s="3">
        <v>2280</v>
      </c>
      <c r="H498" s="3">
        <v>0</v>
      </c>
      <c r="I498" s="3">
        <v>2280</v>
      </c>
      <c r="J498" s="3">
        <v>0</v>
      </c>
      <c r="K498" s="3">
        <v>2280</v>
      </c>
      <c r="L498" s="3">
        <v>0</v>
      </c>
      <c r="M498" s="3">
        <v>2280</v>
      </c>
      <c r="N498" s="3">
        <v>0</v>
      </c>
      <c r="O498" s="3">
        <v>2280</v>
      </c>
      <c r="P498" s="3">
        <v>0</v>
      </c>
    </row>
    <row r="499" spans="1:16" x14ac:dyDescent="0.2">
      <c r="A499" t="s">
        <v>646</v>
      </c>
      <c r="B499" t="s">
        <v>647</v>
      </c>
      <c r="C499" s="3">
        <v>1000</v>
      </c>
      <c r="D499" s="3">
        <v>0</v>
      </c>
      <c r="E499" s="11">
        <v>1000</v>
      </c>
      <c r="F499" s="11">
        <v>0</v>
      </c>
      <c r="G499" s="3">
        <v>1000</v>
      </c>
      <c r="H499" s="3">
        <v>0</v>
      </c>
      <c r="I499" s="3">
        <v>1000</v>
      </c>
      <c r="J499" s="3">
        <v>0</v>
      </c>
      <c r="K499" s="3">
        <v>1000</v>
      </c>
      <c r="L499" s="3">
        <v>0</v>
      </c>
      <c r="M499" s="3">
        <v>0</v>
      </c>
      <c r="N499" s="3">
        <v>0</v>
      </c>
      <c r="O499" s="3">
        <v>0</v>
      </c>
      <c r="P499" s="3">
        <v>0</v>
      </c>
    </row>
    <row r="500" spans="1:16" x14ac:dyDescent="0.2">
      <c r="A500" t="s">
        <v>648</v>
      </c>
      <c r="B500" t="s">
        <v>649</v>
      </c>
      <c r="C500" s="3">
        <v>1260</v>
      </c>
      <c r="D500" s="3">
        <v>0</v>
      </c>
      <c r="E500" s="11">
        <v>1240</v>
      </c>
      <c r="F500" s="11">
        <v>0</v>
      </c>
      <c r="G500" s="3">
        <v>1300</v>
      </c>
      <c r="H500" s="3">
        <v>0</v>
      </c>
      <c r="I500" s="3">
        <v>1300</v>
      </c>
      <c r="J500" s="3">
        <v>0</v>
      </c>
      <c r="K500" s="3">
        <v>1300</v>
      </c>
      <c r="L500" s="3">
        <v>0</v>
      </c>
      <c r="M500" s="3">
        <v>1300</v>
      </c>
      <c r="N500" s="3">
        <v>0</v>
      </c>
      <c r="O500" s="3">
        <v>1300</v>
      </c>
      <c r="P500" s="3">
        <v>0</v>
      </c>
    </row>
    <row r="501" spans="1:16" x14ac:dyDescent="0.2">
      <c r="A501" t="s">
        <v>650</v>
      </c>
      <c r="B501" t="s">
        <v>651</v>
      </c>
      <c r="C501" s="3">
        <v>1700</v>
      </c>
      <c r="D501" s="3">
        <v>0</v>
      </c>
      <c r="E501" s="11">
        <v>1700</v>
      </c>
      <c r="F501" s="11">
        <v>0</v>
      </c>
      <c r="G501" s="3">
        <v>1700</v>
      </c>
      <c r="H501" s="3">
        <v>0</v>
      </c>
      <c r="I501" s="3">
        <v>1700</v>
      </c>
      <c r="J501" s="3">
        <v>0</v>
      </c>
      <c r="K501" s="3">
        <v>1700</v>
      </c>
      <c r="L501" s="3">
        <v>0</v>
      </c>
      <c r="M501" s="3">
        <v>1700</v>
      </c>
      <c r="N501" s="3">
        <v>0</v>
      </c>
      <c r="O501" s="3">
        <v>1700</v>
      </c>
      <c r="P501" s="3">
        <v>0</v>
      </c>
    </row>
    <row r="502" spans="1:16" x14ac:dyDescent="0.2">
      <c r="A502" t="s">
        <v>652</v>
      </c>
      <c r="B502" t="s">
        <v>653</v>
      </c>
      <c r="C502" s="3">
        <v>2510</v>
      </c>
      <c r="D502" s="3">
        <v>0</v>
      </c>
      <c r="E502" s="11">
        <v>2480</v>
      </c>
      <c r="F502" s="11">
        <v>0</v>
      </c>
      <c r="G502" s="3">
        <v>2500</v>
      </c>
      <c r="H502" s="3">
        <v>0</v>
      </c>
      <c r="I502" s="3">
        <v>2500</v>
      </c>
      <c r="J502" s="3">
        <v>0</v>
      </c>
      <c r="K502" s="3">
        <v>2500</v>
      </c>
      <c r="L502" s="3">
        <v>0</v>
      </c>
      <c r="M502" s="3">
        <v>2500</v>
      </c>
      <c r="N502" s="3">
        <v>0</v>
      </c>
      <c r="O502" s="3">
        <v>2500</v>
      </c>
      <c r="P502" s="3">
        <v>0</v>
      </c>
    </row>
    <row r="503" spans="1:16" x14ac:dyDescent="0.2">
      <c r="A503" t="s">
        <v>654</v>
      </c>
      <c r="B503" t="s">
        <v>655</v>
      </c>
      <c r="C503" s="3">
        <v>800</v>
      </c>
      <c r="D503" s="3">
        <v>0</v>
      </c>
      <c r="E503" s="11">
        <v>800</v>
      </c>
      <c r="F503" s="11">
        <v>0</v>
      </c>
      <c r="G503" s="3">
        <v>800</v>
      </c>
      <c r="H503" s="3">
        <v>0</v>
      </c>
      <c r="I503" s="3">
        <v>800</v>
      </c>
      <c r="J503" s="3">
        <v>0</v>
      </c>
      <c r="K503" s="3">
        <v>800</v>
      </c>
      <c r="L503" s="3">
        <v>0</v>
      </c>
      <c r="M503" s="3">
        <v>800</v>
      </c>
      <c r="N503" s="3">
        <v>0</v>
      </c>
      <c r="O503" s="3">
        <v>800</v>
      </c>
      <c r="P503" s="3">
        <v>0</v>
      </c>
    </row>
    <row r="504" spans="1:16" x14ac:dyDescent="0.2">
      <c r="B504" t="s">
        <v>1528</v>
      </c>
      <c r="C504" s="3">
        <v>0</v>
      </c>
      <c r="D504" s="3">
        <v>0</v>
      </c>
      <c r="E504" s="3">
        <v>0</v>
      </c>
      <c r="F504" s="3">
        <v>0</v>
      </c>
      <c r="G504" s="3">
        <v>0</v>
      </c>
      <c r="H504" s="3">
        <v>0</v>
      </c>
      <c r="I504" s="3">
        <v>0</v>
      </c>
      <c r="J504" s="3">
        <v>0</v>
      </c>
      <c r="K504" s="3">
        <v>0</v>
      </c>
      <c r="L504" s="3">
        <v>0</v>
      </c>
      <c r="M504" s="3">
        <v>1000</v>
      </c>
      <c r="N504" s="3">
        <v>0</v>
      </c>
      <c r="O504" s="3">
        <v>1000</v>
      </c>
      <c r="P504" s="3">
        <v>0</v>
      </c>
    </row>
    <row r="506" spans="1:16" s="1" customFormat="1" x14ac:dyDescent="0.2">
      <c r="A506" s="1" t="s">
        <v>656</v>
      </c>
      <c r="B506" s="1" t="s">
        <v>657</v>
      </c>
      <c r="C506" s="5">
        <f>C508</f>
        <v>9210</v>
      </c>
      <c r="D506" s="5">
        <f>D508</f>
        <v>0</v>
      </c>
      <c r="E506" s="12">
        <f>E508</f>
        <v>11860</v>
      </c>
      <c r="F506" s="12">
        <f>F508</f>
        <v>0</v>
      </c>
      <c r="G506" s="5">
        <f t="shared" ref="G506:P506" si="107">G508</f>
        <v>11860</v>
      </c>
      <c r="H506" s="5">
        <f t="shared" si="107"/>
        <v>0</v>
      </c>
      <c r="I506" s="5">
        <f t="shared" si="107"/>
        <v>10460</v>
      </c>
      <c r="J506" s="5">
        <f t="shared" si="107"/>
        <v>0</v>
      </c>
      <c r="K506" s="5">
        <f t="shared" si="107"/>
        <v>10460</v>
      </c>
      <c r="L506" s="5">
        <f t="shared" si="107"/>
        <v>0</v>
      </c>
      <c r="M506" s="5">
        <f t="shared" si="107"/>
        <v>12960</v>
      </c>
      <c r="N506" s="5">
        <f t="shared" si="107"/>
        <v>0</v>
      </c>
      <c r="O506" s="5">
        <f t="shared" si="107"/>
        <v>13110</v>
      </c>
      <c r="P506" s="5">
        <f t="shared" si="107"/>
        <v>0</v>
      </c>
    </row>
    <row r="507" spans="1:16" s="1" customFormat="1" x14ac:dyDescent="0.2">
      <c r="C507" s="5"/>
      <c r="D507" s="5"/>
      <c r="E507" s="12"/>
      <c r="F507" s="12"/>
      <c r="G507" s="5"/>
      <c r="H507" s="5"/>
      <c r="I507" s="5"/>
      <c r="J507" s="5"/>
      <c r="K507" s="5"/>
      <c r="L507" s="5"/>
      <c r="M507" s="5"/>
      <c r="N507" s="5"/>
      <c r="O507" s="5"/>
      <c r="P507" s="5"/>
    </row>
    <row r="508" spans="1:16" s="1" customFormat="1" x14ac:dyDescent="0.2">
      <c r="A508" s="1" t="s">
        <v>658</v>
      </c>
      <c r="B508" s="1" t="s">
        <v>657</v>
      </c>
      <c r="C508" s="5">
        <f>SUM(C510:C522)</f>
        <v>9210</v>
      </c>
      <c r="D508" s="5">
        <f>SUM(D510:D522)</f>
        <v>0</v>
      </c>
      <c r="E508" s="12">
        <f>SUM(E510:E522)</f>
        <v>11860</v>
      </c>
      <c r="F508" s="12">
        <f>SUM(F510:F522)</f>
        <v>0</v>
      </c>
      <c r="G508" s="5">
        <f t="shared" ref="G508:P508" si="108">SUM(G510:G522)</f>
        <v>11860</v>
      </c>
      <c r="H508" s="5">
        <f t="shared" si="108"/>
        <v>0</v>
      </c>
      <c r="I508" s="5">
        <f t="shared" si="108"/>
        <v>10460</v>
      </c>
      <c r="J508" s="5">
        <f t="shared" si="108"/>
        <v>0</v>
      </c>
      <c r="K508" s="5">
        <f t="shared" si="108"/>
        <v>10460</v>
      </c>
      <c r="L508" s="5">
        <f t="shared" si="108"/>
        <v>0</v>
      </c>
      <c r="M508" s="5">
        <f t="shared" si="108"/>
        <v>12960</v>
      </c>
      <c r="N508" s="5">
        <f t="shared" si="108"/>
        <v>0</v>
      </c>
      <c r="O508" s="5">
        <f t="shared" si="108"/>
        <v>13110</v>
      </c>
      <c r="P508" s="5">
        <f t="shared" si="108"/>
        <v>0</v>
      </c>
    </row>
    <row r="510" spans="1:16" x14ac:dyDescent="0.2">
      <c r="A510" t="s">
        <v>659</v>
      </c>
      <c r="B510" t="s">
        <v>590</v>
      </c>
      <c r="C510" s="3">
        <v>0</v>
      </c>
      <c r="D510" s="3">
        <v>0</v>
      </c>
      <c r="E510" s="11">
        <v>0</v>
      </c>
      <c r="F510" s="11">
        <v>0</v>
      </c>
      <c r="G510" s="3">
        <v>0</v>
      </c>
      <c r="H510" s="3">
        <v>0</v>
      </c>
      <c r="I510" s="3">
        <v>0</v>
      </c>
      <c r="J510" s="3">
        <v>0</v>
      </c>
      <c r="K510" s="3">
        <v>0</v>
      </c>
      <c r="L510" s="3">
        <v>0</v>
      </c>
      <c r="M510" s="3">
        <v>0</v>
      </c>
      <c r="N510" s="3">
        <v>0</v>
      </c>
      <c r="O510" s="3">
        <v>0</v>
      </c>
      <c r="P510" s="3">
        <v>0</v>
      </c>
    </row>
    <row r="511" spans="1:16" x14ac:dyDescent="0.2">
      <c r="A511" t="s">
        <v>660</v>
      </c>
      <c r="B511" t="s">
        <v>21</v>
      </c>
      <c r="C511" s="3">
        <v>0</v>
      </c>
      <c r="D511" s="3">
        <v>0</v>
      </c>
      <c r="E511" s="11">
        <v>0</v>
      </c>
      <c r="F511" s="11">
        <v>0</v>
      </c>
      <c r="G511" s="3">
        <v>0</v>
      </c>
      <c r="H511" s="3">
        <v>0</v>
      </c>
      <c r="I511" s="3">
        <v>0</v>
      </c>
      <c r="J511" s="3">
        <v>0</v>
      </c>
      <c r="K511" s="3">
        <v>0</v>
      </c>
      <c r="L511" s="3">
        <v>0</v>
      </c>
      <c r="M511" s="3">
        <v>0</v>
      </c>
      <c r="N511" s="3">
        <v>0</v>
      </c>
      <c r="O511" s="3">
        <v>0</v>
      </c>
      <c r="P511" s="3">
        <v>0</v>
      </c>
    </row>
    <row r="512" spans="1:16" x14ac:dyDescent="0.2">
      <c r="A512" t="s">
        <v>661</v>
      </c>
      <c r="B512" t="s">
        <v>57</v>
      </c>
      <c r="C512" s="3">
        <v>0</v>
      </c>
      <c r="D512" s="3">
        <v>0</v>
      </c>
      <c r="E512" s="11">
        <v>0</v>
      </c>
      <c r="F512" s="11">
        <v>0</v>
      </c>
      <c r="G512" s="3">
        <v>0</v>
      </c>
      <c r="H512" s="3">
        <v>0</v>
      </c>
      <c r="I512" s="3">
        <v>0</v>
      </c>
      <c r="J512" s="3">
        <v>0</v>
      </c>
      <c r="K512" s="3">
        <v>0</v>
      </c>
      <c r="L512" s="3">
        <v>0</v>
      </c>
      <c r="M512" s="3">
        <v>0</v>
      </c>
      <c r="N512" s="3">
        <v>0</v>
      </c>
      <c r="O512" s="3">
        <v>0</v>
      </c>
      <c r="P512" s="3">
        <v>0</v>
      </c>
    </row>
    <row r="513" spans="1:16" x14ac:dyDescent="0.2">
      <c r="A513" t="s">
        <v>662</v>
      </c>
      <c r="B513" t="s">
        <v>25</v>
      </c>
      <c r="C513" s="3">
        <v>0</v>
      </c>
      <c r="D513" s="3">
        <v>0</v>
      </c>
      <c r="E513" s="11">
        <v>0</v>
      </c>
      <c r="F513" s="11">
        <v>0</v>
      </c>
      <c r="G513" s="3">
        <v>0</v>
      </c>
      <c r="H513" s="3">
        <v>0</v>
      </c>
      <c r="I513" s="3">
        <v>0</v>
      </c>
      <c r="J513" s="3">
        <v>0</v>
      </c>
      <c r="K513" s="3">
        <v>0</v>
      </c>
      <c r="L513" s="3">
        <v>0</v>
      </c>
      <c r="M513" s="3">
        <v>0</v>
      </c>
      <c r="N513" s="3">
        <v>0</v>
      </c>
      <c r="O513" s="3">
        <v>0</v>
      </c>
      <c r="P513" s="3">
        <v>0</v>
      </c>
    </row>
    <row r="514" spans="1:16" x14ac:dyDescent="0.2">
      <c r="A514" t="s">
        <v>663</v>
      </c>
      <c r="B514" t="s">
        <v>60</v>
      </c>
      <c r="C514" s="3">
        <v>0</v>
      </c>
      <c r="D514" s="3">
        <v>0</v>
      </c>
      <c r="E514" s="11">
        <v>0</v>
      </c>
      <c r="F514" s="11">
        <v>0</v>
      </c>
      <c r="G514" s="3">
        <v>0</v>
      </c>
      <c r="H514" s="3">
        <v>0</v>
      </c>
      <c r="I514" s="3">
        <v>0</v>
      </c>
      <c r="J514" s="3">
        <v>0</v>
      </c>
      <c r="K514" s="3">
        <v>0</v>
      </c>
      <c r="L514" s="3">
        <v>0</v>
      </c>
      <c r="M514" s="3">
        <v>0</v>
      </c>
      <c r="N514" s="3">
        <v>0</v>
      </c>
      <c r="O514" s="3">
        <v>0</v>
      </c>
      <c r="P514" s="3">
        <v>0</v>
      </c>
    </row>
    <row r="515" spans="1:16" x14ac:dyDescent="0.2">
      <c r="A515" t="s">
        <v>664</v>
      </c>
      <c r="B515" t="s">
        <v>29</v>
      </c>
      <c r="C515" s="3">
        <v>0</v>
      </c>
      <c r="D515" s="3">
        <v>0</v>
      </c>
      <c r="E515" s="11">
        <v>0</v>
      </c>
      <c r="F515" s="11">
        <v>0</v>
      </c>
      <c r="G515" s="3">
        <v>0</v>
      </c>
      <c r="H515" s="3">
        <v>0</v>
      </c>
      <c r="I515" s="3">
        <v>0</v>
      </c>
      <c r="J515" s="3">
        <v>0</v>
      </c>
      <c r="K515" s="3">
        <v>0</v>
      </c>
      <c r="L515" s="3">
        <v>0</v>
      </c>
      <c r="M515" s="3">
        <v>0</v>
      </c>
      <c r="N515" s="3">
        <v>0</v>
      </c>
      <c r="O515" s="3">
        <v>0</v>
      </c>
      <c r="P515" s="3">
        <v>0</v>
      </c>
    </row>
    <row r="516" spans="1:16" x14ac:dyDescent="0.2">
      <c r="A516" t="s">
        <v>665</v>
      </c>
      <c r="B516" t="s">
        <v>666</v>
      </c>
      <c r="C516" s="3">
        <v>2400</v>
      </c>
      <c r="D516" s="3">
        <v>0</v>
      </c>
      <c r="E516" s="11">
        <v>1900</v>
      </c>
      <c r="F516" s="11">
        <v>0</v>
      </c>
      <c r="G516" s="3">
        <v>1900</v>
      </c>
      <c r="H516" s="3">
        <v>0</v>
      </c>
      <c r="I516" s="3">
        <v>500</v>
      </c>
      <c r="J516" s="3">
        <v>0</v>
      </c>
      <c r="K516" s="3">
        <v>500</v>
      </c>
      <c r="L516" s="3">
        <v>0</v>
      </c>
      <c r="M516" s="3">
        <v>1500</v>
      </c>
      <c r="N516" s="3">
        <v>0</v>
      </c>
      <c r="O516" s="3">
        <v>2000</v>
      </c>
      <c r="P516" s="3">
        <v>0</v>
      </c>
    </row>
    <row r="517" spans="1:16" x14ac:dyDescent="0.2">
      <c r="A517" t="s">
        <v>667</v>
      </c>
      <c r="B517" t="s">
        <v>668</v>
      </c>
      <c r="C517" s="3">
        <v>1350</v>
      </c>
      <c r="D517" s="3">
        <v>0</v>
      </c>
      <c r="E517" s="11">
        <v>0</v>
      </c>
      <c r="F517" s="11">
        <v>0</v>
      </c>
      <c r="G517" s="3">
        <v>0</v>
      </c>
      <c r="H517" s="3">
        <v>0</v>
      </c>
      <c r="I517" s="3">
        <v>0</v>
      </c>
      <c r="J517" s="3">
        <v>0</v>
      </c>
      <c r="K517" s="3">
        <v>0</v>
      </c>
      <c r="L517" s="3">
        <v>0</v>
      </c>
      <c r="M517" s="3">
        <v>1500</v>
      </c>
      <c r="N517" s="3">
        <v>0</v>
      </c>
      <c r="O517" s="3">
        <v>1500</v>
      </c>
      <c r="P517" s="3">
        <v>0</v>
      </c>
    </row>
    <row r="518" spans="1:16" x14ac:dyDescent="0.2">
      <c r="A518" t="s">
        <v>669</v>
      </c>
      <c r="B518" t="s">
        <v>70</v>
      </c>
      <c r="C518" s="3">
        <v>0</v>
      </c>
      <c r="D518" s="3">
        <v>0</v>
      </c>
      <c r="E518" s="11">
        <v>0</v>
      </c>
      <c r="F518" s="11">
        <v>0</v>
      </c>
      <c r="G518" s="3">
        <v>0</v>
      </c>
      <c r="H518" s="3">
        <v>0</v>
      </c>
      <c r="I518" s="3">
        <v>0</v>
      </c>
      <c r="J518" s="3">
        <v>0</v>
      </c>
      <c r="K518" s="3">
        <v>0</v>
      </c>
      <c r="L518" s="3">
        <v>0</v>
      </c>
      <c r="M518" s="3">
        <v>0</v>
      </c>
      <c r="N518" s="3">
        <v>0</v>
      </c>
      <c r="O518" s="3">
        <v>0</v>
      </c>
      <c r="P518" s="3">
        <v>0</v>
      </c>
    </row>
    <row r="519" spans="1:16" x14ac:dyDescent="0.2">
      <c r="A519" t="s">
        <v>670</v>
      </c>
      <c r="B519" t="s">
        <v>671</v>
      </c>
      <c r="C519" s="3">
        <v>1060</v>
      </c>
      <c r="D519" s="3">
        <v>0</v>
      </c>
      <c r="E519" s="11">
        <v>4560</v>
      </c>
      <c r="F519" s="11">
        <v>0</v>
      </c>
      <c r="G519" s="3">
        <v>4560</v>
      </c>
      <c r="H519" s="3">
        <v>0</v>
      </c>
      <c r="I519" s="3">
        <v>4560</v>
      </c>
      <c r="J519" s="3">
        <v>0</v>
      </c>
      <c r="K519" s="3">
        <v>4560</v>
      </c>
      <c r="L519" s="3">
        <v>0</v>
      </c>
      <c r="M519" s="3">
        <v>4560</v>
      </c>
      <c r="N519" s="3">
        <v>0</v>
      </c>
      <c r="O519" s="3">
        <v>4210</v>
      </c>
      <c r="P519" s="3">
        <v>0</v>
      </c>
    </row>
    <row r="520" spans="1:16" x14ac:dyDescent="0.2">
      <c r="A520" t="s">
        <v>672</v>
      </c>
      <c r="B520" t="s">
        <v>673</v>
      </c>
      <c r="C520" s="3">
        <v>1000</v>
      </c>
      <c r="D520" s="3">
        <v>0</v>
      </c>
      <c r="E520" s="11">
        <v>1000</v>
      </c>
      <c r="F520" s="11">
        <v>0</v>
      </c>
      <c r="G520" s="3">
        <v>1000</v>
      </c>
      <c r="H520" s="3">
        <v>0</v>
      </c>
      <c r="I520" s="3">
        <v>1000</v>
      </c>
      <c r="J520" s="3">
        <v>0</v>
      </c>
      <c r="K520" s="3">
        <v>1000</v>
      </c>
      <c r="L520" s="3">
        <v>0</v>
      </c>
      <c r="M520" s="3">
        <v>1000</v>
      </c>
      <c r="N520" s="3">
        <v>0</v>
      </c>
      <c r="O520" s="3">
        <v>1000</v>
      </c>
      <c r="P520" s="3">
        <v>0</v>
      </c>
    </row>
    <row r="521" spans="1:16" x14ac:dyDescent="0.2">
      <c r="A521" t="s">
        <v>674</v>
      </c>
      <c r="B521" t="s">
        <v>675</v>
      </c>
      <c r="C521" s="3">
        <v>1400</v>
      </c>
      <c r="D521" s="3">
        <v>0</v>
      </c>
      <c r="E521" s="11">
        <v>1400</v>
      </c>
      <c r="F521" s="11">
        <v>0</v>
      </c>
      <c r="G521" s="3">
        <v>1400</v>
      </c>
      <c r="H521" s="3">
        <v>0</v>
      </c>
      <c r="I521" s="3">
        <v>1400</v>
      </c>
      <c r="J521" s="3">
        <v>0</v>
      </c>
      <c r="K521" s="3">
        <v>1400</v>
      </c>
      <c r="L521" s="3">
        <v>0</v>
      </c>
      <c r="M521" s="3">
        <v>1400</v>
      </c>
      <c r="N521" s="3">
        <v>0</v>
      </c>
      <c r="O521" s="3">
        <v>1400</v>
      </c>
      <c r="P521" s="3">
        <v>0</v>
      </c>
    </row>
    <row r="522" spans="1:16" x14ac:dyDescent="0.2">
      <c r="A522" t="s">
        <v>676</v>
      </c>
      <c r="B522" t="s">
        <v>677</v>
      </c>
      <c r="C522" s="3">
        <v>2000</v>
      </c>
      <c r="D522" s="3">
        <v>0</v>
      </c>
      <c r="E522" s="11">
        <v>3000</v>
      </c>
      <c r="F522" s="11">
        <v>0</v>
      </c>
      <c r="G522" s="3">
        <v>3000</v>
      </c>
      <c r="H522" s="3">
        <v>0</v>
      </c>
      <c r="I522" s="3">
        <v>3000</v>
      </c>
      <c r="J522" s="3">
        <v>0</v>
      </c>
      <c r="K522" s="3">
        <v>3000</v>
      </c>
      <c r="L522" s="3">
        <v>0</v>
      </c>
      <c r="M522" s="3">
        <v>3000</v>
      </c>
      <c r="N522" s="3">
        <v>0</v>
      </c>
      <c r="O522" s="3">
        <v>3000</v>
      </c>
      <c r="P522" s="3">
        <v>0</v>
      </c>
    </row>
    <row r="524" spans="1:16" s="1" customFormat="1" x14ac:dyDescent="0.2">
      <c r="A524" s="1" t="s">
        <v>678</v>
      </c>
      <c r="B524" s="1" t="s">
        <v>679</v>
      </c>
      <c r="C524" s="5">
        <f>C527+C555+C576+C594</f>
        <v>126820</v>
      </c>
      <c r="D524" s="5">
        <f>D527+D555+D576+D594</f>
        <v>1800</v>
      </c>
      <c r="E524" s="12">
        <f>E527+E555+E576+E594</f>
        <v>122790</v>
      </c>
      <c r="F524" s="12">
        <f>F527+F555+F576+F594</f>
        <v>1800</v>
      </c>
      <c r="G524" s="5">
        <f t="shared" ref="G524:P524" si="109">G527+G555+G576+G594</f>
        <v>125580</v>
      </c>
      <c r="H524" s="5">
        <f t="shared" si="109"/>
        <v>1800</v>
      </c>
      <c r="I524" s="5">
        <f t="shared" si="109"/>
        <v>131440</v>
      </c>
      <c r="J524" s="5">
        <f t="shared" si="109"/>
        <v>1800</v>
      </c>
      <c r="K524" s="5">
        <f t="shared" si="109"/>
        <v>134210</v>
      </c>
      <c r="L524" s="5">
        <f t="shared" si="109"/>
        <v>1800</v>
      </c>
      <c r="M524" s="5">
        <f t="shared" si="109"/>
        <v>144890</v>
      </c>
      <c r="N524" s="5">
        <f t="shared" si="109"/>
        <v>1800</v>
      </c>
      <c r="O524" s="5">
        <f t="shared" si="109"/>
        <v>148960</v>
      </c>
      <c r="P524" s="5">
        <f t="shared" si="109"/>
        <v>1800</v>
      </c>
    </row>
    <row r="525" spans="1:16" s="1" customFormat="1" x14ac:dyDescent="0.2">
      <c r="C525" s="5"/>
      <c r="D525" s="6">
        <f>C524-D524</f>
        <v>125020</v>
      </c>
      <c r="E525" s="12"/>
      <c r="F525" s="13">
        <f>E524-F524</f>
        <v>120990</v>
      </c>
      <c r="G525" s="5"/>
      <c r="H525" s="6">
        <f t="shared" ref="H525" si="110">G524-H524</f>
        <v>123780</v>
      </c>
      <c r="I525" s="5"/>
      <c r="J525" s="6">
        <f t="shared" ref="J525" si="111">I524-J524</f>
        <v>129640</v>
      </c>
      <c r="K525" s="5"/>
      <c r="L525" s="6">
        <f t="shared" ref="L525" si="112">K524-L524</f>
        <v>132410</v>
      </c>
      <c r="M525" s="5"/>
      <c r="N525" s="6">
        <f t="shared" ref="N525" si="113">M524-N524</f>
        <v>143090</v>
      </c>
      <c r="O525" s="5"/>
      <c r="P525" s="6">
        <f t="shared" ref="P525" si="114">O524-P524</f>
        <v>147160</v>
      </c>
    </row>
    <row r="526" spans="1:16" s="1" customFormat="1" x14ac:dyDescent="0.2">
      <c r="C526" s="5"/>
      <c r="D526" s="5"/>
      <c r="E526" s="12"/>
      <c r="F526" s="12"/>
      <c r="G526" s="5"/>
      <c r="H526" s="5"/>
      <c r="I526" s="5"/>
      <c r="J526" s="5"/>
      <c r="K526" s="5"/>
      <c r="L526" s="5"/>
      <c r="M526" s="5"/>
      <c r="N526" s="5"/>
      <c r="O526" s="5"/>
      <c r="P526" s="5"/>
    </row>
    <row r="527" spans="1:16" s="1" customFormat="1" x14ac:dyDescent="0.2">
      <c r="A527" s="1" t="s">
        <v>680</v>
      </c>
      <c r="B527" s="1" t="s">
        <v>681</v>
      </c>
      <c r="C527" s="5">
        <f>C529+C535</f>
        <v>82440</v>
      </c>
      <c r="D527" s="5">
        <f t="shared" ref="D527" si="115">D529+D535</f>
        <v>0</v>
      </c>
      <c r="E527" s="12">
        <f>E529+E535</f>
        <v>79750</v>
      </c>
      <c r="F527" s="12">
        <f t="shared" ref="F527:P527" si="116">F529+F535</f>
        <v>0</v>
      </c>
      <c r="G527" s="5">
        <f t="shared" si="116"/>
        <v>81000</v>
      </c>
      <c r="H527" s="5">
        <f t="shared" si="116"/>
        <v>0</v>
      </c>
      <c r="I527" s="5">
        <f t="shared" si="116"/>
        <v>84610</v>
      </c>
      <c r="J527" s="5">
        <f t="shared" si="116"/>
        <v>0</v>
      </c>
      <c r="K527" s="5">
        <f t="shared" si="116"/>
        <v>85340</v>
      </c>
      <c r="L527" s="5">
        <f t="shared" si="116"/>
        <v>0</v>
      </c>
      <c r="M527" s="5">
        <f t="shared" si="116"/>
        <v>93610</v>
      </c>
      <c r="N527" s="5">
        <f t="shared" si="116"/>
        <v>0</v>
      </c>
      <c r="O527" s="5">
        <f t="shared" si="116"/>
        <v>96060</v>
      </c>
      <c r="P527" s="5">
        <f t="shared" si="116"/>
        <v>0</v>
      </c>
    </row>
    <row r="528" spans="1:16" s="1" customFormat="1" x14ac:dyDescent="0.2">
      <c r="C528" s="5"/>
      <c r="D528" s="5"/>
      <c r="E528" s="12"/>
      <c r="F528" s="12"/>
      <c r="G528" s="5"/>
      <c r="H528" s="5"/>
      <c r="I528" s="5"/>
      <c r="J528" s="5"/>
      <c r="K528" s="5"/>
      <c r="L528" s="5"/>
      <c r="M528" s="5"/>
      <c r="N528" s="5"/>
      <c r="O528" s="5"/>
      <c r="P528" s="5"/>
    </row>
    <row r="529" spans="1:16" s="1" customFormat="1" x14ac:dyDescent="0.2">
      <c r="A529" s="1" t="s">
        <v>682</v>
      </c>
      <c r="B529" s="1" t="s">
        <v>683</v>
      </c>
      <c r="C529" s="5">
        <f>C531</f>
        <v>1030</v>
      </c>
      <c r="D529" s="5">
        <f t="shared" ref="D529" si="117">D531</f>
        <v>0</v>
      </c>
      <c r="E529" s="12">
        <f>E531</f>
        <v>1580</v>
      </c>
      <c r="F529" s="12">
        <f t="shared" ref="F529:P529" si="118">F531</f>
        <v>0</v>
      </c>
      <c r="G529" s="5">
        <f t="shared" si="118"/>
        <v>1700</v>
      </c>
      <c r="H529" s="5">
        <f t="shared" si="118"/>
        <v>0</v>
      </c>
      <c r="I529" s="5">
        <f t="shared" si="118"/>
        <v>1850</v>
      </c>
      <c r="J529" s="5">
        <f t="shared" si="118"/>
        <v>0</v>
      </c>
      <c r="K529" s="5">
        <f t="shared" si="118"/>
        <v>1950</v>
      </c>
      <c r="L529" s="5">
        <f t="shared" si="118"/>
        <v>0</v>
      </c>
      <c r="M529" s="5">
        <f t="shared" si="118"/>
        <v>2100</v>
      </c>
      <c r="N529" s="5">
        <f t="shared" si="118"/>
        <v>0</v>
      </c>
      <c r="O529" s="5">
        <f t="shared" si="118"/>
        <v>2200</v>
      </c>
      <c r="P529" s="5">
        <f t="shared" si="118"/>
        <v>0</v>
      </c>
    </row>
    <row r="530" spans="1:16" s="1" customFormat="1" x14ac:dyDescent="0.2">
      <c r="C530" s="5"/>
      <c r="D530" s="5"/>
      <c r="E530" s="12"/>
      <c r="F530" s="12"/>
      <c r="G530" s="5"/>
      <c r="H530" s="5"/>
      <c r="I530" s="5"/>
      <c r="J530" s="5"/>
      <c r="K530" s="5"/>
      <c r="L530" s="5"/>
      <c r="M530" s="5"/>
      <c r="N530" s="5"/>
      <c r="O530" s="5"/>
      <c r="P530" s="5"/>
    </row>
    <row r="531" spans="1:16" s="1" customFormat="1" x14ac:dyDescent="0.2">
      <c r="A531" s="1" t="s">
        <v>684</v>
      </c>
      <c r="B531" s="1" t="s">
        <v>683</v>
      </c>
      <c r="C531" s="5">
        <f>SUM(C533)</f>
        <v>1030</v>
      </c>
      <c r="D531" s="5">
        <f t="shared" ref="D531" si="119">SUM(D533)</f>
        <v>0</v>
      </c>
      <c r="E531" s="12">
        <f>SUM(E533)</f>
        <v>1580</v>
      </c>
      <c r="F531" s="12">
        <f t="shared" ref="F531:P531" si="120">SUM(F533)</f>
        <v>0</v>
      </c>
      <c r="G531" s="5">
        <f t="shared" si="120"/>
        <v>1700</v>
      </c>
      <c r="H531" s="5">
        <f t="shared" si="120"/>
        <v>0</v>
      </c>
      <c r="I531" s="5">
        <f t="shared" si="120"/>
        <v>1850</v>
      </c>
      <c r="J531" s="5">
        <f t="shared" si="120"/>
        <v>0</v>
      </c>
      <c r="K531" s="5">
        <f t="shared" si="120"/>
        <v>1950</v>
      </c>
      <c r="L531" s="5">
        <f t="shared" si="120"/>
        <v>0</v>
      </c>
      <c r="M531" s="5">
        <f t="shared" si="120"/>
        <v>2100</v>
      </c>
      <c r="N531" s="5">
        <f t="shared" si="120"/>
        <v>0</v>
      </c>
      <c r="O531" s="5">
        <f t="shared" si="120"/>
        <v>2200</v>
      </c>
      <c r="P531" s="5">
        <f t="shared" si="120"/>
        <v>0</v>
      </c>
    </row>
    <row r="533" spans="1:16" x14ac:dyDescent="0.2">
      <c r="A533" t="s">
        <v>685</v>
      </c>
      <c r="B533" t="s">
        <v>686</v>
      </c>
      <c r="C533" s="3">
        <v>1030</v>
      </c>
      <c r="D533" s="3">
        <v>0</v>
      </c>
      <c r="E533" s="11">
        <v>1580</v>
      </c>
      <c r="F533" s="11">
        <v>0</v>
      </c>
      <c r="G533" s="3">
        <v>1700</v>
      </c>
      <c r="H533" s="3">
        <v>0</v>
      </c>
      <c r="I533" s="3">
        <v>1850</v>
      </c>
      <c r="J533" s="3">
        <v>0</v>
      </c>
      <c r="K533" s="3">
        <v>1950</v>
      </c>
      <c r="L533" s="3">
        <v>0</v>
      </c>
      <c r="M533" s="3">
        <v>2100</v>
      </c>
      <c r="N533" s="3">
        <v>0</v>
      </c>
      <c r="O533" s="3">
        <v>2200</v>
      </c>
      <c r="P533" s="3">
        <v>0</v>
      </c>
    </row>
    <row r="535" spans="1:16" s="1" customFormat="1" x14ac:dyDescent="0.2">
      <c r="A535" s="1" t="s">
        <v>687</v>
      </c>
      <c r="B535" s="1" t="s">
        <v>688</v>
      </c>
      <c r="C535" s="5">
        <f>C537</f>
        <v>81410</v>
      </c>
      <c r="D535" s="5">
        <f t="shared" ref="D535" si="121">D537</f>
        <v>0</v>
      </c>
      <c r="E535" s="12">
        <f>E537</f>
        <v>78170</v>
      </c>
      <c r="F535" s="12">
        <f t="shared" ref="F535:P535" si="122">F537</f>
        <v>0</v>
      </c>
      <c r="G535" s="5">
        <f t="shared" si="122"/>
        <v>79300</v>
      </c>
      <c r="H535" s="5">
        <f t="shared" si="122"/>
        <v>0</v>
      </c>
      <c r="I535" s="5">
        <f t="shared" si="122"/>
        <v>82760</v>
      </c>
      <c r="J535" s="5">
        <f t="shared" si="122"/>
        <v>0</v>
      </c>
      <c r="K535" s="5">
        <f t="shared" si="122"/>
        <v>83390</v>
      </c>
      <c r="L535" s="5">
        <f t="shared" si="122"/>
        <v>0</v>
      </c>
      <c r="M535" s="5">
        <f t="shared" si="122"/>
        <v>91510</v>
      </c>
      <c r="N535" s="5">
        <f t="shared" si="122"/>
        <v>0</v>
      </c>
      <c r="O535" s="5">
        <f t="shared" si="122"/>
        <v>93860</v>
      </c>
      <c r="P535" s="5">
        <f t="shared" si="122"/>
        <v>0</v>
      </c>
    </row>
    <row r="536" spans="1:16" s="1" customFormat="1" x14ac:dyDescent="0.2">
      <c r="C536" s="5"/>
      <c r="D536" s="5"/>
      <c r="E536" s="12"/>
      <c r="F536" s="12"/>
      <c r="G536" s="5"/>
      <c r="H536" s="5"/>
      <c r="I536" s="5"/>
      <c r="J536" s="5"/>
      <c r="K536" s="5"/>
      <c r="L536" s="5"/>
      <c r="M536" s="5"/>
      <c r="N536" s="5"/>
      <c r="O536" s="5"/>
      <c r="P536" s="5"/>
    </row>
    <row r="537" spans="1:16" s="1" customFormat="1" x14ac:dyDescent="0.2">
      <c r="A537" s="1" t="s">
        <v>689</v>
      </c>
      <c r="B537" s="1" t="s">
        <v>688</v>
      </c>
      <c r="C537" s="5">
        <f>SUM(C539:C553)</f>
        <v>81410</v>
      </c>
      <c r="D537" s="5">
        <f t="shared" ref="D537" si="123">SUM(D539:D553)</f>
        <v>0</v>
      </c>
      <c r="E537" s="12">
        <f>SUM(E539:E553)</f>
        <v>78170</v>
      </c>
      <c r="F537" s="12">
        <f t="shared" ref="F537:P537" si="124">SUM(F539:F553)</f>
        <v>0</v>
      </c>
      <c r="G537" s="5">
        <f t="shared" si="124"/>
        <v>79300</v>
      </c>
      <c r="H537" s="5">
        <f t="shared" si="124"/>
        <v>0</v>
      </c>
      <c r="I537" s="5">
        <f t="shared" si="124"/>
        <v>82760</v>
      </c>
      <c r="J537" s="5">
        <f t="shared" si="124"/>
        <v>0</v>
      </c>
      <c r="K537" s="5">
        <f t="shared" si="124"/>
        <v>83390</v>
      </c>
      <c r="L537" s="5">
        <f t="shared" si="124"/>
        <v>0</v>
      </c>
      <c r="M537" s="5">
        <f t="shared" si="124"/>
        <v>91510</v>
      </c>
      <c r="N537" s="5">
        <f t="shared" si="124"/>
        <v>0</v>
      </c>
      <c r="O537" s="5">
        <f t="shared" si="124"/>
        <v>93860</v>
      </c>
      <c r="P537" s="5">
        <f t="shared" si="124"/>
        <v>0</v>
      </c>
    </row>
    <row r="539" spans="1:16" x14ac:dyDescent="0.2">
      <c r="A539" t="s">
        <v>690</v>
      </c>
      <c r="B539" t="s">
        <v>299</v>
      </c>
      <c r="C539" s="3">
        <v>330</v>
      </c>
      <c r="D539" s="3">
        <v>0</v>
      </c>
      <c r="E539" s="11">
        <v>330</v>
      </c>
      <c r="F539" s="11">
        <v>0</v>
      </c>
      <c r="G539" s="3">
        <v>330</v>
      </c>
      <c r="H539" s="3">
        <v>0</v>
      </c>
      <c r="I539" s="3">
        <v>330</v>
      </c>
      <c r="J539" s="3">
        <v>0</v>
      </c>
      <c r="K539" s="3">
        <v>330</v>
      </c>
      <c r="L539" s="3">
        <v>0</v>
      </c>
      <c r="M539" s="3">
        <v>330</v>
      </c>
      <c r="N539" s="3">
        <v>0</v>
      </c>
      <c r="O539" s="3">
        <v>330</v>
      </c>
      <c r="P539" s="3">
        <v>0</v>
      </c>
    </row>
    <row r="540" spans="1:16" x14ac:dyDescent="0.2">
      <c r="A540" t="s">
        <v>691</v>
      </c>
      <c r="B540" t="s">
        <v>21</v>
      </c>
      <c r="C540" s="3">
        <v>20</v>
      </c>
      <c r="D540" s="3">
        <v>0</v>
      </c>
      <c r="E540" s="11">
        <v>20</v>
      </c>
      <c r="F540" s="11">
        <v>0</v>
      </c>
      <c r="G540" s="3">
        <v>20</v>
      </c>
      <c r="H540" s="3">
        <v>0</v>
      </c>
      <c r="I540" s="3">
        <v>20</v>
      </c>
      <c r="J540" s="3">
        <v>0</v>
      </c>
      <c r="K540" s="3">
        <v>20</v>
      </c>
      <c r="L540" s="3">
        <v>0</v>
      </c>
      <c r="M540" s="3">
        <v>20</v>
      </c>
      <c r="N540" s="3">
        <v>0</v>
      </c>
      <c r="O540" s="3">
        <v>20</v>
      </c>
      <c r="P540" s="3">
        <v>0</v>
      </c>
    </row>
    <row r="541" spans="1:16" x14ac:dyDescent="0.2">
      <c r="A541" t="s">
        <v>692</v>
      </c>
      <c r="B541" t="s">
        <v>23</v>
      </c>
      <c r="C541" s="3">
        <v>0</v>
      </c>
      <c r="D541" s="3">
        <v>0</v>
      </c>
      <c r="E541" s="11">
        <v>0</v>
      </c>
      <c r="F541" s="11">
        <v>0</v>
      </c>
      <c r="G541" s="3">
        <v>0</v>
      </c>
      <c r="H541" s="3">
        <v>0</v>
      </c>
      <c r="I541" s="3">
        <v>0</v>
      </c>
      <c r="J541" s="3">
        <v>0</v>
      </c>
      <c r="K541" s="3">
        <v>0</v>
      </c>
      <c r="L541" s="3">
        <v>0</v>
      </c>
      <c r="M541" s="3">
        <v>0</v>
      </c>
      <c r="N541" s="3">
        <v>0</v>
      </c>
      <c r="O541" s="3">
        <v>0</v>
      </c>
      <c r="P541" s="3">
        <v>0</v>
      </c>
    </row>
    <row r="542" spans="1:16" x14ac:dyDescent="0.2">
      <c r="A542" t="s">
        <v>693</v>
      </c>
      <c r="B542" t="s">
        <v>498</v>
      </c>
      <c r="C542" s="3">
        <v>10</v>
      </c>
      <c r="D542" s="3">
        <v>0</v>
      </c>
      <c r="E542" s="11">
        <v>10</v>
      </c>
      <c r="F542" s="11">
        <v>0</v>
      </c>
      <c r="G542" s="3">
        <v>10</v>
      </c>
      <c r="H542" s="3">
        <v>0</v>
      </c>
      <c r="I542" s="3">
        <v>10</v>
      </c>
      <c r="J542" s="3">
        <v>0</v>
      </c>
      <c r="K542" s="3">
        <v>10</v>
      </c>
      <c r="L542" s="3">
        <v>0</v>
      </c>
      <c r="M542" s="3">
        <v>10</v>
      </c>
      <c r="N542" s="3">
        <v>0</v>
      </c>
      <c r="O542" s="3">
        <v>10</v>
      </c>
      <c r="P542" s="3">
        <v>0</v>
      </c>
    </row>
    <row r="543" spans="1:16" x14ac:dyDescent="0.2">
      <c r="A543" t="s">
        <v>694</v>
      </c>
      <c r="B543" t="s">
        <v>27</v>
      </c>
      <c r="C543" s="3">
        <v>0</v>
      </c>
      <c r="D543" s="3">
        <v>0</v>
      </c>
      <c r="E543" s="11">
        <v>0</v>
      </c>
      <c r="F543" s="11">
        <v>0</v>
      </c>
      <c r="G543" s="3">
        <v>0</v>
      </c>
      <c r="H543" s="3">
        <v>0</v>
      </c>
      <c r="I543" s="3">
        <v>0</v>
      </c>
      <c r="J543" s="3">
        <v>0</v>
      </c>
      <c r="K543" s="3">
        <v>0</v>
      </c>
      <c r="L543" s="3">
        <v>0</v>
      </c>
      <c r="M543" s="3">
        <v>0</v>
      </c>
      <c r="N543" s="3">
        <v>0</v>
      </c>
      <c r="O543" s="3">
        <v>0</v>
      </c>
      <c r="P543" s="3">
        <v>0</v>
      </c>
    </row>
    <row r="544" spans="1:16" x14ac:dyDescent="0.2">
      <c r="A544" t="s">
        <v>695</v>
      </c>
      <c r="B544" t="s">
        <v>29</v>
      </c>
      <c r="C544" s="3">
        <v>0</v>
      </c>
      <c r="D544" s="3">
        <v>0</v>
      </c>
      <c r="E544" s="11">
        <v>0</v>
      </c>
      <c r="F544" s="11">
        <v>0</v>
      </c>
      <c r="G544" s="3">
        <v>0</v>
      </c>
      <c r="H544" s="3">
        <v>0</v>
      </c>
      <c r="I544" s="3">
        <v>0</v>
      </c>
      <c r="J544" s="3">
        <v>0</v>
      </c>
      <c r="K544" s="3">
        <v>0</v>
      </c>
      <c r="L544" s="3">
        <v>0</v>
      </c>
      <c r="M544" s="3">
        <v>0</v>
      </c>
      <c r="N544" s="3">
        <v>0</v>
      </c>
      <c r="O544" s="3">
        <v>0</v>
      </c>
      <c r="P544" s="3">
        <v>0</v>
      </c>
    </row>
    <row r="545" spans="1:16" x14ac:dyDescent="0.2">
      <c r="A545" t="s">
        <v>696</v>
      </c>
      <c r="B545" t="s">
        <v>70</v>
      </c>
      <c r="C545" s="3">
        <v>0</v>
      </c>
      <c r="D545" s="3">
        <v>0</v>
      </c>
      <c r="E545" s="11">
        <v>0</v>
      </c>
      <c r="F545" s="11">
        <v>0</v>
      </c>
      <c r="G545" s="3">
        <v>0</v>
      </c>
      <c r="H545" s="3">
        <v>0</v>
      </c>
      <c r="I545" s="3">
        <v>0</v>
      </c>
      <c r="J545" s="3">
        <v>0</v>
      </c>
      <c r="K545" s="3">
        <v>0</v>
      </c>
      <c r="L545" s="3">
        <v>0</v>
      </c>
      <c r="M545" s="3">
        <v>0</v>
      </c>
      <c r="N545" s="3">
        <v>0</v>
      </c>
      <c r="O545" s="3">
        <v>0</v>
      </c>
      <c r="P545" s="3">
        <v>0</v>
      </c>
    </row>
    <row r="546" spans="1:16" x14ac:dyDescent="0.2">
      <c r="A546" t="s">
        <v>697</v>
      </c>
      <c r="B546" t="s">
        <v>698</v>
      </c>
      <c r="C546" s="3">
        <v>0</v>
      </c>
      <c r="D546" s="3">
        <v>0</v>
      </c>
      <c r="E546" s="11">
        <v>0</v>
      </c>
      <c r="F546" s="11">
        <v>0</v>
      </c>
      <c r="G546" s="3">
        <v>0</v>
      </c>
      <c r="H546" s="3">
        <v>0</v>
      </c>
      <c r="I546" s="3">
        <v>0</v>
      </c>
      <c r="J546" s="3">
        <v>0</v>
      </c>
      <c r="K546" s="3">
        <v>0</v>
      </c>
      <c r="L546" s="3">
        <v>0</v>
      </c>
      <c r="M546" s="3">
        <v>0</v>
      </c>
      <c r="N546" s="3">
        <v>0</v>
      </c>
      <c r="O546" s="3">
        <v>0</v>
      </c>
      <c r="P546" s="3">
        <v>0</v>
      </c>
    </row>
    <row r="547" spans="1:16" x14ac:dyDescent="0.2">
      <c r="A547" t="s">
        <v>699</v>
      </c>
      <c r="B547" t="s">
        <v>700</v>
      </c>
      <c r="C547" s="3">
        <v>0</v>
      </c>
      <c r="D547" s="3">
        <v>0</v>
      </c>
      <c r="E547" s="11">
        <v>0</v>
      </c>
      <c r="F547" s="11">
        <v>0</v>
      </c>
      <c r="G547" s="3">
        <v>0</v>
      </c>
      <c r="H547" s="3">
        <v>0</v>
      </c>
      <c r="I547" s="3">
        <v>0</v>
      </c>
      <c r="J547" s="3">
        <v>0</v>
      </c>
      <c r="K547" s="3">
        <v>0</v>
      </c>
      <c r="L547" s="3">
        <v>0</v>
      </c>
      <c r="M547" s="3">
        <v>0</v>
      </c>
      <c r="N547" s="3">
        <v>0</v>
      </c>
      <c r="O547" s="3">
        <v>0</v>
      </c>
      <c r="P547" s="3">
        <v>0</v>
      </c>
    </row>
    <row r="548" spans="1:16" x14ac:dyDescent="0.2">
      <c r="A548" t="s">
        <v>701</v>
      </c>
      <c r="B548" t="s">
        <v>702</v>
      </c>
      <c r="C548" s="3">
        <v>0</v>
      </c>
      <c r="D548" s="3">
        <v>0</v>
      </c>
      <c r="E548" s="11">
        <v>860</v>
      </c>
      <c r="F548" s="11">
        <v>0</v>
      </c>
      <c r="G548" s="3">
        <v>210</v>
      </c>
      <c r="H548" s="3">
        <v>0</v>
      </c>
      <c r="I548" s="3">
        <v>0</v>
      </c>
      <c r="J548" s="3">
        <v>0</v>
      </c>
      <c r="K548" s="3">
        <v>0</v>
      </c>
      <c r="L548" s="3">
        <v>0</v>
      </c>
      <c r="M548" s="3">
        <v>0</v>
      </c>
      <c r="N548" s="3">
        <v>0</v>
      </c>
      <c r="O548" s="3">
        <v>0</v>
      </c>
      <c r="P548" s="3">
        <v>0</v>
      </c>
    </row>
    <row r="549" spans="1:16" x14ac:dyDescent="0.2">
      <c r="A549" t="s">
        <v>703</v>
      </c>
      <c r="B549" t="s">
        <v>704</v>
      </c>
      <c r="C549" s="3">
        <v>32110</v>
      </c>
      <c r="D549" s="3">
        <v>0</v>
      </c>
      <c r="E549" s="11">
        <v>31110</v>
      </c>
      <c r="F549" s="11">
        <v>0</v>
      </c>
      <c r="G549" s="3">
        <v>30730</v>
      </c>
      <c r="H549" s="3">
        <v>0</v>
      </c>
      <c r="I549" s="3">
        <v>31400</v>
      </c>
      <c r="J549" s="3">
        <v>0</v>
      </c>
      <c r="K549" s="3">
        <v>31030</v>
      </c>
      <c r="L549" s="3">
        <v>0</v>
      </c>
      <c r="M549" s="3">
        <v>36150</v>
      </c>
      <c r="N549" s="3">
        <v>0</v>
      </c>
      <c r="O549" s="3">
        <v>36500</v>
      </c>
      <c r="P549" s="3">
        <v>0</v>
      </c>
    </row>
    <row r="550" spans="1:16" x14ac:dyDescent="0.2">
      <c r="A550" t="s">
        <v>705</v>
      </c>
      <c r="B550" t="s">
        <v>706</v>
      </c>
      <c r="C550" s="3">
        <v>0</v>
      </c>
      <c r="D550" s="3">
        <v>0</v>
      </c>
      <c r="E550" s="11">
        <v>0</v>
      </c>
      <c r="F550" s="11">
        <v>0</v>
      </c>
      <c r="G550" s="3">
        <v>0</v>
      </c>
      <c r="H550" s="3">
        <v>0</v>
      </c>
      <c r="I550" s="3">
        <v>0</v>
      </c>
      <c r="J550" s="3">
        <v>0</v>
      </c>
      <c r="K550" s="3">
        <v>0</v>
      </c>
      <c r="L550" s="3">
        <v>0</v>
      </c>
      <c r="M550" s="3">
        <v>0</v>
      </c>
      <c r="N550" s="3">
        <v>0</v>
      </c>
      <c r="O550" s="3">
        <v>0</v>
      </c>
      <c r="P550" s="3">
        <v>0</v>
      </c>
    </row>
    <row r="551" spans="1:16" x14ac:dyDescent="0.2">
      <c r="A551" t="s">
        <v>707</v>
      </c>
      <c r="B551" t="s">
        <v>708</v>
      </c>
      <c r="C551" s="3">
        <v>0</v>
      </c>
      <c r="D551" s="3">
        <v>0</v>
      </c>
      <c r="E551" s="11">
        <v>0</v>
      </c>
      <c r="F551" s="11">
        <v>0</v>
      </c>
      <c r="G551" s="3">
        <v>0</v>
      </c>
      <c r="H551" s="3">
        <v>0</v>
      </c>
      <c r="I551" s="3">
        <v>0</v>
      </c>
      <c r="J551" s="3">
        <v>0</v>
      </c>
      <c r="K551" s="3">
        <v>0</v>
      </c>
      <c r="L551" s="3">
        <v>0</v>
      </c>
      <c r="M551" s="3">
        <v>0</v>
      </c>
      <c r="N551" s="3">
        <v>0</v>
      </c>
      <c r="O551" s="3">
        <v>0</v>
      </c>
      <c r="P551" s="3">
        <v>0</v>
      </c>
    </row>
    <row r="552" spans="1:16" x14ac:dyDescent="0.2">
      <c r="A552" t="s">
        <v>709</v>
      </c>
      <c r="B552" t="s">
        <v>710</v>
      </c>
      <c r="C552" s="3">
        <v>48940</v>
      </c>
      <c r="D552" s="3">
        <v>0</v>
      </c>
      <c r="E552" s="11">
        <v>45840</v>
      </c>
      <c r="F552" s="11">
        <v>0</v>
      </c>
      <c r="G552" s="3">
        <v>48000</v>
      </c>
      <c r="H552" s="3">
        <v>0</v>
      </c>
      <c r="I552" s="3">
        <v>51000</v>
      </c>
      <c r="J552" s="3">
        <v>0</v>
      </c>
      <c r="K552" s="3">
        <v>52000</v>
      </c>
      <c r="L552" s="3">
        <v>0</v>
      </c>
      <c r="M552" s="3">
        <v>55000</v>
      </c>
      <c r="N552" s="3">
        <v>0</v>
      </c>
      <c r="O552" s="3">
        <v>57000</v>
      </c>
      <c r="P552" s="3">
        <v>0</v>
      </c>
    </row>
    <row r="553" spans="1:16" x14ac:dyDescent="0.2">
      <c r="A553" t="s">
        <v>711</v>
      </c>
      <c r="B553" t="s">
        <v>712</v>
      </c>
      <c r="C553" s="3">
        <v>0</v>
      </c>
      <c r="D553" s="3">
        <v>0</v>
      </c>
      <c r="E553" s="11">
        <v>0</v>
      </c>
      <c r="F553" s="11">
        <v>0</v>
      </c>
      <c r="G553" s="3">
        <v>0</v>
      </c>
      <c r="H553" s="3">
        <v>0</v>
      </c>
      <c r="I553" s="3">
        <v>0</v>
      </c>
      <c r="J553" s="3">
        <v>0</v>
      </c>
      <c r="K553" s="3">
        <v>0</v>
      </c>
      <c r="L553" s="3">
        <v>0</v>
      </c>
      <c r="M553" s="3">
        <v>0</v>
      </c>
      <c r="N553" s="3">
        <v>0</v>
      </c>
      <c r="O553" s="3">
        <v>0</v>
      </c>
      <c r="P553" s="3">
        <v>0</v>
      </c>
    </row>
    <row r="555" spans="1:16" s="1" customFormat="1" x14ac:dyDescent="0.2">
      <c r="A555" s="1" t="s">
        <v>713</v>
      </c>
      <c r="B555" s="1" t="s">
        <v>714</v>
      </c>
      <c r="C555" s="5">
        <f>C557+C568</f>
        <v>42140</v>
      </c>
      <c r="D555" s="5">
        <f t="shared" ref="D555" si="125">D557+D568</f>
        <v>0</v>
      </c>
      <c r="E555" s="12">
        <f>E557+E568</f>
        <v>40800</v>
      </c>
      <c r="F555" s="12">
        <f t="shared" ref="F555:P555" si="126">F557+F568</f>
        <v>0</v>
      </c>
      <c r="G555" s="5">
        <f t="shared" si="126"/>
        <v>42340</v>
      </c>
      <c r="H555" s="5">
        <f t="shared" si="126"/>
        <v>0</v>
      </c>
      <c r="I555" s="5">
        <f t="shared" si="126"/>
        <v>44590</v>
      </c>
      <c r="J555" s="5">
        <f t="shared" si="126"/>
        <v>0</v>
      </c>
      <c r="K555" s="5">
        <f t="shared" si="126"/>
        <v>46630</v>
      </c>
      <c r="L555" s="5">
        <f t="shared" si="126"/>
        <v>0</v>
      </c>
      <c r="M555" s="5">
        <f t="shared" si="126"/>
        <v>49040</v>
      </c>
      <c r="N555" s="5">
        <f t="shared" si="126"/>
        <v>0</v>
      </c>
      <c r="O555" s="5">
        <f t="shared" si="126"/>
        <v>50660</v>
      </c>
      <c r="P555" s="5">
        <f t="shared" si="126"/>
        <v>0</v>
      </c>
    </row>
    <row r="556" spans="1:16" s="1" customFormat="1" x14ac:dyDescent="0.2">
      <c r="C556" s="5"/>
      <c r="D556" s="5"/>
      <c r="E556" s="12"/>
      <c r="F556" s="12"/>
      <c r="G556" s="5"/>
      <c r="H556" s="5"/>
      <c r="I556" s="5"/>
      <c r="J556" s="5"/>
      <c r="K556" s="5"/>
      <c r="L556" s="5"/>
      <c r="M556" s="5"/>
      <c r="N556" s="5"/>
      <c r="O556" s="5"/>
      <c r="P556" s="5"/>
    </row>
    <row r="557" spans="1:16" s="1" customFormat="1" x14ac:dyDescent="0.2">
      <c r="A557" s="1" t="s">
        <v>715</v>
      </c>
      <c r="B557" s="1" t="s">
        <v>714</v>
      </c>
      <c r="C557" s="5">
        <f>C559</f>
        <v>38400</v>
      </c>
      <c r="D557" s="5">
        <f t="shared" ref="D557" si="127">D559</f>
        <v>0</v>
      </c>
      <c r="E557" s="12">
        <f>E559</f>
        <v>37430</v>
      </c>
      <c r="F557" s="12">
        <f t="shared" ref="F557:P557" si="128">F559</f>
        <v>0</v>
      </c>
      <c r="G557" s="5">
        <f t="shared" si="128"/>
        <v>39150</v>
      </c>
      <c r="H557" s="5">
        <f t="shared" si="128"/>
        <v>0</v>
      </c>
      <c r="I557" s="5">
        <f t="shared" si="128"/>
        <v>41340</v>
      </c>
      <c r="J557" s="5">
        <f t="shared" si="128"/>
        <v>0</v>
      </c>
      <c r="K557" s="5">
        <f t="shared" si="128"/>
        <v>43270</v>
      </c>
      <c r="L557" s="5">
        <f t="shared" si="128"/>
        <v>0</v>
      </c>
      <c r="M557" s="5">
        <f t="shared" si="128"/>
        <v>45570</v>
      </c>
      <c r="N557" s="5">
        <f t="shared" si="128"/>
        <v>0</v>
      </c>
      <c r="O557" s="5">
        <f t="shared" si="128"/>
        <v>47160</v>
      </c>
      <c r="P557" s="5">
        <f t="shared" si="128"/>
        <v>0</v>
      </c>
    </row>
    <row r="558" spans="1:16" s="1" customFormat="1" x14ac:dyDescent="0.2">
      <c r="C558" s="5"/>
      <c r="D558" s="5"/>
      <c r="E558" s="12"/>
      <c r="F558" s="12"/>
      <c r="G558" s="5"/>
      <c r="H558" s="5"/>
      <c r="I558" s="5"/>
      <c r="J558" s="5"/>
      <c r="K558" s="5"/>
      <c r="L558" s="5"/>
      <c r="M558" s="5"/>
      <c r="N558" s="5"/>
      <c r="O558" s="5"/>
      <c r="P558" s="5"/>
    </row>
    <row r="559" spans="1:16" s="1" customFormat="1" x14ac:dyDescent="0.2">
      <c r="A559" s="1" t="s">
        <v>716</v>
      </c>
      <c r="B559" s="1" t="s">
        <v>714</v>
      </c>
      <c r="C559" s="5">
        <f>SUM(C561:C566)</f>
        <v>38400</v>
      </c>
      <c r="D559" s="5">
        <f t="shared" ref="D559" si="129">SUM(D561:D566)</f>
        <v>0</v>
      </c>
      <c r="E559" s="12">
        <f>SUM(E561:E566)</f>
        <v>37430</v>
      </c>
      <c r="F559" s="12">
        <f t="shared" ref="F559:P559" si="130">SUM(F561:F566)</f>
        <v>0</v>
      </c>
      <c r="G559" s="5">
        <f t="shared" si="130"/>
        <v>39150</v>
      </c>
      <c r="H559" s="5">
        <f t="shared" si="130"/>
        <v>0</v>
      </c>
      <c r="I559" s="5">
        <f t="shared" si="130"/>
        <v>41340</v>
      </c>
      <c r="J559" s="5">
        <f t="shared" si="130"/>
        <v>0</v>
      </c>
      <c r="K559" s="5">
        <f t="shared" si="130"/>
        <v>43270</v>
      </c>
      <c r="L559" s="5">
        <f t="shared" si="130"/>
        <v>0</v>
      </c>
      <c r="M559" s="5">
        <f t="shared" si="130"/>
        <v>45570</v>
      </c>
      <c r="N559" s="5">
        <f t="shared" si="130"/>
        <v>0</v>
      </c>
      <c r="O559" s="5">
        <f t="shared" si="130"/>
        <v>47160</v>
      </c>
      <c r="P559" s="5">
        <f t="shared" si="130"/>
        <v>0</v>
      </c>
    </row>
    <row r="561" spans="1:16" x14ac:dyDescent="0.2">
      <c r="A561" t="s">
        <v>717</v>
      </c>
      <c r="B561" t="s">
        <v>718</v>
      </c>
      <c r="C561" s="3">
        <v>18630</v>
      </c>
      <c r="D561" s="3">
        <v>0</v>
      </c>
      <c r="E561" s="11">
        <v>16890</v>
      </c>
      <c r="F561" s="11">
        <v>0</v>
      </c>
      <c r="G561" s="3">
        <v>17530</v>
      </c>
      <c r="H561" s="3">
        <v>0</v>
      </c>
      <c r="I561" s="3">
        <v>18580</v>
      </c>
      <c r="J561" s="3">
        <v>0</v>
      </c>
      <c r="K561" s="3">
        <v>19430</v>
      </c>
      <c r="L561" s="3">
        <v>0</v>
      </c>
      <c r="M561" s="3">
        <v>20640</v>
      </c>
      <c r="N561" s="3">
        <v>0</v>
      </c>
      <c r="O561" s="3">
        <v>21500</v>
      </c>
      <c r="P561" s="3">
        <v>0</v>
      </c>
    </row>
    <row r="562" spans="1:16" x14ac:dyDescent="0.2">
      <c r="A562" t="s">
        <v>719</v>
      </c>
      <c r="B562" t="s">
        <v>720</v>
      </c>
      <c r="C562" s="3">
        <v>1490</v>
      </c>
      <c r="D562" s="3">
        <v>0</v>
      </c>
      <c r="E562" s="11">
        <v>1560</v>
      </c>
      <c r="F562" s="11">
        <v>0</v>
      </c>
      <c r="G562" s="3">
        <v>1560</v>
      </c>
      <c r="H562" s="3">
        <v>0</v>
      </c>
      <c r="I562" s="3">
        <v>1580</v>
      </c>
      <c r="J562" s="3">
        <v>0</v>
      </c>
      <c r="K562" s="3">
        <v>1590</v>
      </c>
      <c r="L562" s="3">
        <v>0</v>
      </c>
      <c r="M562" s="3">
        <v>1610</v>
      </c>
      <c r="N562" s="3">
        <v>0</v>
      </c>
      <c r="O562" s="3">
        <v>1650</v>
      </c>
      <c r="P562" s="3">
        <v>0</v>
      </c>
    </row>
    <row r="563" spans="1:16" x14ac:dyDescent="0.2">
      <c r="A563" t="s">
        <v>721</v>
      </c>
      <c r="B563" t="s">
        <v>722</v>
      </c>
      <c r="C563" s="3">
        <v>16770</v>
      </c>
      <c r="D563" s="3">
        <v>0</v>
      </c>
      <c r="E563" s="11">
        <v>17530</v>
      </c>
      <c r="F563" s="11">
        <v>0</v>
      </c>
      <c r="G563" s="3">
        <v>18600</v>
      </c>
      <c r="H563" s="3">
        <v>0</v>
      </c>
      <c r="I563" s="3">
        <v>19670</v>
      </c>
      <c r="J563" s="3">
        <v>0</v>
      </c>
      <c r="K563" s="3">
        <v>20740</v>
      </c>
      <c r="L563" s="3">
        <v>0</v>
      </c>
      <c r="M563" s="3">
        <v>21810</v>
      </c>
      <c r="N563" s="3">
        <v>0</v>
      </c>
      <c r="O563" s="3">
        <v>22500</v>
      </c>
      <c r="P563" s="3">
        <v>0</v>
      </c>
    </row>
    <row r="564" spans="1:16" x14ac:dyDescent="0.2">
      <c r="A564" t="s">
        <v>723</v>
      </c>
      <c r="B564" t="s">
        <v>724</v>
      </c>
      <c r="C564" s="3">
        <v>210</v>
      </c>
      <c r="D564" s="3">
        <v>0</v>
      </c>
      <c r="E564" s="11">
        <v>200</v>
      </c>
      <c r="F564" s="11">
        <v>0</v>
      </c>
      <c r="G564" s="3">
        <v>210</v>
      </c>
      <c r="H564" s="3">
        <v>0</v>
      </c>
      <c r="I564" s="3">
        <v>210</v>
      </c>
      <c r="J564" s="3">
        <v>0</v>
      </c>
      <c r="K564" s="3">
        <v>210</v>
      </c>
      <c r="L564" s="3">
        <v>0</v>
      </c>
      <c r="M564" s="3">
        <v>210</v>
      </c>
      <c r="N564" s="3">
        <v>0</v>
      </c>
      <c r="O564" s="3">
        <v>210</v>
      </c>
      <c r="P564" s="3">
        <v>0</v>
      </c>
    </row>
    <row r="565" spans="1:16" x14ac:dyDescent="0.2">
      <c r="A565" t="s">
        <v>725</v>
      </c>
      <c r="B565" t="s">
        <v>726</v>
      </c>
      <c r="C565" s="3">
        <v>1000</v>
      </c>
      <c r="D565" s="3">
        <v>0</v>
      </c>
      <c r="E565" s="11">
        <v>950</v>
      </c>
      <c r="F565" s="11">
        <v>0</v>
      </c>
      <c r="G565" s="3">
        <v>950</v>
      </c>
      <c r="H565" s="3">
        <v>0</v>
      </c>
      <c r="I565" s="3">
        <v>1000</v>
      </c>
      <c r="J565" s="3">
        <v>0</v>
      </c>
      <c r="K565" s="3">
        <v>1000</v>
      </c>
      <c r="L565" s="3">
        <v>0</v>
      </c>
      <c r="M565" s="3">
        <v>1000</v>
      </c>
      <c r="N565" s="3">
        <v>0</v>
      </c>
      <c r="O565" s="3">
        <v>1000</v>
      </c>
      <c r="P565" s="3">
        <v>0</v>
      </c>
    </row>
    <row r="566" spans="1:16" x14ac:dyDescent="0.2">
      <c r="A566" t="s">
        <v>727</v>
      </c>
      <c r="B566" t="s">
        <v>728</v>
      </c>
      <c r="C566" s="3">
        <v>300</v>
      </c>
      <c r="D566" s="3">
        <v>0</v>
      </c>
      <c r="E566" s="11">
        <v>300</v>
      </c>
      <c r="F566" s="11">
        <v>0</v>
      </c>
      <c r="G566" s="3">
        <v>300</v>
      </c>
      <c r="H566" s="3">
        <v>0</v>
      </c>
      <c r="I566" s="3">
        <v>300</v>
      </c>
      <c r="J566" s="3">
        <v>0</v>
      </c>
      <c r="K566" s="3">
        <v>300</v>
      </c>
      <c r="L566" s="3">
        <v>0</v>
      </c>
      <c r="M566" s="3">
        <v>300</v>
      </c>
      <c r="N566" s="3">
        <v>0</v>
      </c>
      <c r="O566" s="3">
        <v>300</v>
      </c>
      <c r="P566" s="3">
        <v>0</v>
      </c>
    </row>
    <row r="568" spans="1:16" s="1" customFormat="1" x14ac:dyDescent="0.2">
      <c r="A568" s="1" t="s">
        <v>729</v>
      </c>
      <c r="B568" s="1" t="s">
        <v>730</v>
      </c>
      <c r="C568" s="5">
        <f>C570</f>
        <v>3740</v>
      </c>
      <c r="D568" s="5">
        <f t="shared" ref="D568" si="131">D570</f>
        <v>0</v>
      </c>
      <c r="E568" s="12">
        <f>E570</f>
        <v>3370</v>
      </c>
      <c r="F568" s="12">
        <f t="shared" ref="F568:P568" si="132">F570</f>
        <v>0</v>
      </c>
      <c r="G568" s="5">
        <f t="shared" si="132"/>
        <v>3190</v>
      </c>
      <c r="H568" s="5">
        <f t="shared" si="132"/>
        <v>0</v>
      </c>
      <c r="I568" s="5">
        <f t="shared" si="132"/>
        <v>3250</v>
      </c>
      <c r="J568" s="5">
        <f t="shared" si="132"/>
        <v>0</v>
      </c>
      <c r="K568" s="5">
        <f t="shared" si="132"/>
        <v>3360</v>
      </c>
      <c r="L568" s="5">
        <f t="shared" si="132"/>
        <v>0</v>
      </c>
      <c r="M568" s="5">
        <f t="shared" si="132"/>
        <v>3470</v>
      </c>
      <c r="N568" s="5">
        <f t="shared" si="132"/>
        <v>0</v>
      </c>
      <c r="O568" s="5">
        <f t="shared" si="132"/>
        <v>3500</v>
      </c>
      <c r="P568" s="5">
        <f t="shared" si="132"/>
        <v>0</v>
      </c>
    </row>
    <row r="569" spans="1:16" s="1" customFormat="1" x14ac:dyDescent="0.2">
      <c r="C569" s="5"/>
      <c r="D569" s="5"/>
      <c r="E569" s="12"/>
      <c r="F569" s="12"/>
      <c r="G569" s="5"/>
      <c r="H569" s="5"/>
      <c r="I569" s="5"/>
      <c r="J569" s="5"/>
      <c r="K569" s="5"/>
      <c r="L569" s="5"/>
      <c r="M569" s="5"/>
      <c r="N569" s="5"/>
      <c r="O569" s="5"/>
      <c r="P569" s="5"/>
    </row>
    <row r="570" spans="1:16" s="1" customFormat="1" x14ac:dyDescent="0.2">
      <c r="A570" s="1" t="s">
        <v>731</v>
      </c>
      <c r="B570" s="1" t="s">
        <v>730</v>
      </c>
      <c r="C570" s="5">
        <f>SUM(C572:C574)</f>
        <v>3740</v>
      </c>
      <c r="D570" s="5">
        <f t="shared" ref="D570" si="133">SUM(D572:D574)</f>
        <v>0</v>
      </c>
      <c r="E570" s="12">
        <f>SUM(E572:E574)</f>
        <v>3370</v>
      </c>
      <c r="F570" s="12">
        <f t="shared" ref="F570:P570" si="134">SUM(F572:F574)</f>
        <v>0</v>
      </c>
      <c r="G570" s="5">
        <f t="shared" si="134"/>
        <v>3190</v>
      </c>
      <c r="H570" s="5">
        <f t="shared" si="134"/>
        <v>0</v>
      </c>
      <c r="I570" s="5">
        <f t="shared" si="134"/>
        <v>3250</v>
      </c>
      <c r="J570" s="5">
        <f t="shared" si="134"/>
        <v>0</v>
      </c>
      <c r="K570" s="5">
        <f t="shared" si="134"/>
        <v>3360</v>
      </c>
      <c r="L570" s="5">
        <f t="shared" si="134"/>
        <v>0</v>
      </c>
      <c r="M570" s="5">
        <f t="shared" si="134"/>
        <v>3470</v>
      </c>
      <c r="N570" s="5">
        <f t="shared" si="134"/>
        <v>0</v>
      </c>
      <c r="O570" s="5">
        <f t="shared" si="134"/>
        <v>3500</v>
      </c>
      <c r="P570" s="5">
        <f t="shared" si="134"/>
        <v>0</v>
      </c>
    </row>
    <row r="572" spans="1:16" x14ac:dyDescent="0.2">
      <c r="A572" t="s">
        <v>732</v>
      </c>
      <c r="B572" t="s">
        <v>733</v>
      </c>
      <c r="C572" s="3">
        <v>0</v>
      </c>
      <c r="D572" s="3">
        <v>0</v>
      </c>
      <c r="E572" s="11">
        <v>0</v>
      </c>
      <c r="F572" s="11">
        <v>0</v>
      </c>
      <c r="G572" s="3">
        <v>0</v>
      </c>
      <c r="H572" s="3">
        <v>0</v>
      </c>
      <c r="I572" s="3">
        <v>0</v>
      </c>
      <c r="J572" s="3">
        <v>0</v>
      </c>
      <c r="K572" s="3">
        <v>0</v>
      </c>
      <c r="L572" s="3">
        <v>0</v>
      </c>
      <c r="M572" s="3">
        <v>0</v>
      </c>
      <c r="N572" s="3">
        <v>0</v>
      </c>
      <c r="O572" s="3">
        <v>0</v>
      </c>
      <c r="P572" s="3">
        <v>0</v>
      </c>
    </row>
    <row r="573" spans="1:16" x14ac:dyDescent="0.2">
      <c r="A573" t="s">
        <v>734</v>
      </c>
      <c r="B573" t="s">
        <v>735</v>
      </c>
      <c r="C573" s="3">
        <v>3740</v>
      </c>
      <c r="D573" s="3">
        <v>0</v>
      </c>
      <c r="E573" s="11">
        <v>3370</v>
      </c>
      <c r="F573" s="11">
        <v>0</v>
      </c>
      <c r="G573" s="3">
        <v>3190</v>
      </c>
      <c r="H573" s="3">
        <v>0</v>
      </c>
      <c r="I573" s="3">
        <v>3250</v>
      </c>
      <c r="J573" s="3">
        <v>0</v>
      </c>
      <c r="K573" s="3">
        <v>3360</v>
      </c>
      <c r="L573" s="3">
        <v>0</v>
      </c>
      <c r="M573" s="3">
        <v>3470</v>
      </c>
      <c r="N573" s="3">
        <v>0</v>
      </c>
      <c r="O573" s="3">
        <v>3500</v>
      </c>
      <c r="P573" s="3">
        <v>0</v>
      </c>
    </row>
    <row r="574" spans="1:16" x14ac:dyDescent="0.2">
      <c r="A574" t="s">
        <v>736</v>
      </c>
      <c r="B574" t="s">
        <v>737</v>
      </c>
      <c r="C574" s="3">
        <v>0</v>
      </c>
      <c r="D574" s="3">
        <v>0</v>
      </c>
      <c r="E574" s="11">
        <v>0</v>
      </c>
      <c r="F574" s="11">
        <v>0</v>
      </c>
      <c r="G574" s="3">
        <v>0</v>
      </c>
      <c r="H574" s="3">
        <v>0</v>
      </c>
      <c r="I574" s="3">
        <v>0</v>
      </c>
      <c r="J574" s="3">
        <v>0</v>
      </c>
      <c r="K574" s="3">
        <v>0</v>
      </c>
      <c r="L574" s="3">
        <v>0</v>
      </c>
      <c r="M574" s="3">
        <v>0</v>
      </c>
      <c r="N574" s="3">
        <v>0</v>
      </c>
      <c r="O574" s="3">
        <v>0</v>
      </c>
      <c r="P574" s="3">
        <v>0</v>
      </c>
    </row>
    <row r="576" spans="1:16" s="1" customFormat="1" x14ac:dyDescent="0.2">
      <c r="A576" s="1" t="s">
        <v>738</v>
      </c>
      <c r="B576" s="1" t="s">
        <v>739</v>
      </c>
      <c r="C576" s="5">
        <f>C578+C588</f>
        <v>2240</v>
      </c>
      <c r="D576" s="5">
        <f t="shared" ref="D576" si="135">D578+D588</f>
        <v>1800</v>
      </c>
      <c r="E576" s="12">
        <f>E578+E588</f>
        <v>2240</v>
      </c>
      <c r="F576" s="12">
        <f t="shared" ref="F576:P576" si="136">F578+F588</f>
        <v>1800</v>
      </c>
      <c r="G576" s="5">
        <f t="shared" si="136"/>
        <v>2240</v>
      </c>
      <c r="H576" s="5">
        <f t="shared" si="136"/>
        <v>1800</v>
      </c>
      <c r="I576" s="5">
        <f t="shared" si="136"/>
        <v>2240</v>
      </c>
      <c r="J576" s="5">
        <f t="shared" si="136"/>
        <v>1800</v>
      </c>
      <c r="K576" s="5">
        <f t="shared" si="136"/>
        <v>2240</v>
      </c>
      <c r="L576" s="5">
        <f t="shared" si="136"/>
        <v>1800</v>
      </c>
      <c r="M576" s="5">
        <f t="shared" si="136"/>
        <v>2240</v>
      </c>
      <c r="N576" s="5">
        <f t="shared" si="136"/>
        <v>1800</v>
      </c>
      <c r="O576" s="5">
        <f t="shared" si="136"/>
        <v>2240</v>
      </c>
      <c r="P576" s="5">
        <f t="shared" si="136"/>
        <v>1800</v>
      </c>
    </row>
    <row r="577" spans="1:16" s="1" customFormat="1" x14ac:dyDescent="0.2">
      <c r="C577" s="5"/>
      <c r="D577" s="5"/>
      <c r="E577" s="12"/>
      <c r="F577" s="12"/>
      <c r="G577" s="5"/>
      <c r="H577" s="5"/>
      <c r="I577" s="5"/>
      <c r="J577" s="5"/>
      <c r="K577" s="5"/>
      <c r="L577" s="5"/>
      <c r="M577" s="5"/>
      <c r="N577" s="5"/>
      <c r="O577" s="5"/>
      <c r="P577" s="5"/>
    </row>
    <row r="578" spans="1:16" s="1" customFormat="1" x14ac:dyDescent="0.2">
      <c r="A578" s="1" t="s">
        <v>740</v>
      </c>
      <c r="B578" s="1" t="s">
        <v>741</v>
      </c>
      <c r="C578" s="5">
        <f>C580</f>
        <v>2200</v>
      </c>
      <c r="D578" s="5">
        <f t="shared" ref="D578" si="137">D580</f>
        <v>1800</v>
      </c>
      <c r="E578" s="12">
        <f>E580</f>
        <v>2200</v>
      </c>
      <c r="F578" s="12">
        <f t="shared" ref="F578:P578" si="138">F580</f>
        <v>1800</v>
      </c>
      <c r="G578" s="5">
        <f t="shared" si="138"/>
        <v>2200</v>
      </c>
      <c r="H578" s="5">
        <f t="shared" si="138"/>
        <v>1800</v>
      </c>
      <c r="I578" s="5">
        <f t="shared" si="138"/>
        <v>2200</v>
      </c>
      <c r="J578" s="5">
        <f t="shared" si="138"/>
        <v>1800</v>
      </c>
      <c r="K578" s="5">
        <f t="shared" si="138"/>
        <v>2200</v>
      </c>
      <c r="L578" s="5">
        <f t="shared" si="138"/>
        <v>1800</v>
      </c>
      <c r="M578" s="5">
        <f t="shared" si="138"/>
        <v>2200</v>
      </c>
      <c r="N578" s="5">
        <f t="shared" si="138"/>
        <v>1800</v>
      </c>
      <c r="O578" s="5">
        <f t="shared" si="138"/>
        <v>2200</v>
      </c>
      <c r="P578" s="5">
        <f t="shared" si="138"/>
        <v>1800</v>
      </c>
    </row>
    <row r="579" spans="1:16" s="1" customFormat="1" x14ac:dyDescent="0.2">
      <c r="C579" s="5"/>
      <c r="D579" s="5"/>
      <c r="E579" s="12"/>
      <c r="F579" s="12"/>
      <c r="G579" s="5"/>
      <c r="H579" s="5"/>
      <c r="I579" s="5"/>
      <c r="J579" s="5"/>
      <c r="K579" s="5"/>
      <c r="L579" s="5"/>
      <c r="M579" s="5"/>
      <c r="N579" s="5"/>
      <c r="O579" s="5"/>
      <c r="P579" s="5"/>
    </row>
    <row r="580" spans="1:16" s="1" customFormat="1" x14ac:dyDescent="0.2">
      <c r="A580" s="1" t="s">
        <v>742</v>
      </c>
      <c r="B580" s="1" t="s">
        <v>741</v>
      </c>
      <c r="C580" s="5">
        <f>SUM(C582:C586)</f>
        <v>2200</v>
      </c>
      <c r="D580" s="5">
        <f t="shared" ref="D580" si="139">SUM(D582:D586)</f>
        <v>1800</v>
      </c>
      <c r="E580" s="12">
        <f>SUM(E582:E586)</f>
        <v>2200</v>
      </c>
      <c r="F580" s="12">
        <f t="shared" ref="F580:P580" si="140">SUM(F582:F586)</f>
        <v>1800</v>
      </c>
      <c r="G580" s="5">
        <f t="shared" si="140"/>
        <v>2200</v>
      </c>
      <c r="H580" s="5">
        <f t="shared" si="140"/>
        <v>1800</v>
      </c>
      <c r="I580" s="5">
        <f t="shared" si="140"/>
        <v>2200</v>
      </c>
      <c r="J580" s="5">
        <f t="shared" si="140"/>
        <v>1800</v>
      </c>
      <c r="K580" s="5">
        <f t="shared" si="140"/>
        <v>2200</v>
      </c>
      <c r="L580" s="5">
        <f t="shared" si="140"/>
        <v>1800</v>
      </c>
      <c r="M580" s="5">
        <f t="shared" si="140"/>
        <v>2200</v>
      </c>
      <c r="N580" s="5">
        <f t="shared" si="140"/>
        <v>1800</v>
      </c>
      <c r="O580" s="5">
        <f t="shared" si="140"/>
        <v>2200</v>
      </c>
      <c r="P580" s="5">
        <f t="shared" si="140"/>
        <v>1800</v>
      </c>
    </row>
    <row r="582" spans="1:16" x14ac:dyDescent="0.2">
      <c r="A582" t="s">
        <v>743</v>
      </c>
      <c r="B582" t="s">
        <v>744</v>
      </c>
      <c r="C582" s="3">
        <v>0</v>
      </c>
      <c r="D582" s="3">
        <v>0</v>
      </c>
      <c r="E582" s="11">
        <v>0</v>
      </c>
      <c r="F582" s="11">
        <v>0</v>
      </c>
      <c r="G582" s="3">
        <v>0</v>
      </c>
      <c r="H582" s="3">
        <v>0</v>
      </c>
      <c r="I582" s="3">
        <v>0</v>
      </c>
      <c r="J582" s="3">
        <v>0</v>
      </c>
      <c r="K582" s="3">
        <v>0</v>
      </c>
      <c r="L582" s="3">
        <v>0</v>
      </c>
      <c r="M582" s="3">
        <v>0</v>
      </c>
      <c r="N582" s="3">
        <v>0</v>
      </c>
      <c r="O582" s="3">
        <v>0</v>
      </c>
      <c r="P582" s="3">
        <v>0</v>
      </c>
    </row>
    <row r="583" spans="1:16" x14ac:dyDescent="0.2">
      <c r="A583" t="s">
        <v>745</v>
      </c>
      <c r="B583" t="s">
        <v>746</v>
      </c>
      <c r="C583" s="3">
        <v>2000</v>
      </c>
      <c r="D583" s="3">
        <v>0</v>
      </c>
      <c r="E583" s="11">
        <v>2000</v>
      </c>
      <c r="F583" s="11">
        <v>0</v>
      </c>
      <c r="G583" s="3">
        <v>2000</v>
      </c>
      <c r="H583" s="3">
        <v>0</v>
      </c>
      <c r="I583" s="3">
        <v>2000</v>
      </c>
      <c r="J583" s="3">
        <v>0</v>
      </c>
      <c r="K583" s="3">
        <v>2000</v>
      </c>
      <c r="L583" s="3">
        <v>0</v>
      </c>
      <c r="M583" s="3">
        <v>2000</v>
      </c>
      <c r="N583" s="3">
        <v>0</v>
      </c>
      <c r="O583" s="3">
        <v>2000</v>
      </c>
      <c r="P583" s="3">
        <v>0</v>
      </c>
    </row>
    <row r="584" spans="1:16" x14ac:dyDescent="0.2">
      <c r="A584" t="s">
        <v>747</v>
      </c>
      <c r="B584" t="s">
        <v>524</v>
      </c>
      <c r="C584" s="3">
        <v>200</v>
      </c>
      <c r="D584" s="3">
        <v>0</v>
      </c>
      <c r="E584" s="11">
        <v>200</v>
      </c>
      <c r="F584" s="11">
        <v>0</v>
      </c>
      <c r="G584" s="3">
        <v>200</v>
      </c>
      <c r="H584" s="3">
        <v>0</v>
      </c>
      <c r="I584" s="3">
        <v>200</v>
      </c>
      <c r="J584" s="3">
        <v>0</v>
      </c>
      <c r="K584" s="3">
        <v>200</v>
      </c>
      <c r="L584" s="3">
        <v>0</v>
      </c>
      <c r="M584" s="3">
        <v>200</v>
      </c>
      <c r="N584" s="3">
        <v>0</v>
      </c>
      <c r="O584" s="3">
        <v>200</v>
      </c>
      <c r="P584" s="3">
        <v>0</v>
      </c>
    </row>
    <row r="585" spans="1:16" x14ac:dyDescent="0.2">
      <c r="A585" t="s">
        <v>748</v>
      </c>
      <c r="B585" t="s">
        <v>749</v>
      </c>
      <c r="C585" s="3">
        <v>0</v>
      </c>
      <c r="D585" s="3">
        <v>1800</v>
      </c>
      <c r="E585" s="11">
        <v>0</v>
      </c>
      <c r="F585" s="11">
        <v>1800</v>
      </c>
      <c r="G585" s="3">
        <v>0</v>
      </c>
      <c r="H585" s="3">
        <v>1800</v>
      </c>
      <c r="I585" s="3">
        <v>0</v>
      </c>
      <c r="J585" s="3">
        <v>1800</v>
      </c>
      <c r="K585" s="3">
        <v>0</v>
      </c>
      <c r="L585" s="3">
        <v>1800</v>
      </c>
      <c r="M585" s="3">
        <v>0</v>
      </c>
      <c r="N585" s="3">
        <v>1800</v>
      </c>
      <c r="O585" s="3">
        <v>0</v>
      </c>
      <c r="P585" s="3">
        <v>1800</v>
      </c>
    </row>
    <row r="586" spans="1:16" x14ac:dyDescent="0.2">
      <c r="A586" t="s">
        <v>750</v>
      </c>
      <c r="B586" t="s">
        <v>751</v>
      </c>
      <c r="C586" s="3">
        <v>0</v>
      </c>
      <c r="D586" s="3">
        <v>0</v>
      </c>
      <c r="E586" s="11">
        <v>0</v>
      </c>
      <c r="F586" s="11">
        <v>0</v>
      </c>
      <c r="G586" s="3">
        <v>0</v>
      </c>
      <c r="H586" s="3">
        <v>0</v>
      </c>
      <c r="I586" s="3">
        <v>0</v>
      </c>
      <c r="J586" s="3">
        <v>0</v>
      </c>
      <c r="K586" s="3">
        <v>0</v>
      </c>
      <c r="L586" s="3">
        <v>0</v>
      </c>
      <c r="M586" s="3">
        <v>0</v>
      </c>
      <c r="N586" s="3">
        <v>0</v>
      </c>
      <c r="O586" s="3">
        <v>0</v>
      </c>
      <c r="P586" s="3">
        <v>0</v>
      </c>
    </row>
    <row r="588" spans="1:16" s="1" customFormat="1" x14ac:dyDescent="0.2">
      <c r="A588" s="1" t="s">
        <v>752</v>
      </c>
      <c r="B588" s="1" t="s">
        <v>753</v>
      </c>
      <c r="C588" s="5">
        <f>C590</f>
        <v>40</v>
      </c>
      <c r="D588" s="5">
        <f t="shared" ref="D588" si="141">D590</f>
        <v>0</v>
      </c>
      <c r="E588" s="12">
        <f>E590</f>
        <v>40</v>
      </c>
      <c r="F588" s="12">
        <f t="shared" ref="F588:P588" si="142">F590</f>
        <v>0</v>
      </c>
      <c r="G588" s="5">
        <f t="shared" si="142"/>
        <v>40</v>
      </c>
      <c r="H588" s="5">
        <f t="shared" si="142"/>
        <v>0</v>
      </c>
      <c r="I588" s="5">
        <f t="shared" si="142"/>
        <v>40</v>
      </c>
      <c r="J588" s="5">
        <f t="shared" si="142"/>
        <v>0</v>
      </c>
      <c r="K588" s="5">
        <f t="shared" si="142"/>
        <v>40</v>
      </c>
      <c r="L588" s="5">
        <f t="shared" si="142"/>
        <v>0</v>
      </c>
      <c r="M588" s="5">
        <f t="shared" si="142"/>
        <v>40</v>
      </c>
      <c r="N588" s="5">
        <f t="shared" si="142"/>
        <v>0</v>
      </c>
      <c r="O588" s="5">
        <f t="shared" si="142"/>
        <v>40</v>
      </c>
      <c r="P588" s="5">
        <f t="shared" si="142"/>
        <v>0</v>
      </c>
    </row>
    <row r="589" spans="1:16" s="1" customFormat="1" x14ac:dyDescent="0.2">
      <c r="C589" s="5"/>
      <c r="D589" s="5"/>
      <c r="E589" s="12"/>
      <c r="F589" s="12"/>
      <c r="G589" s="5"/>
      <c r="H589" s="5"/>
      <c r="I589" s="5"/>
      <c r="J589" s="5"/>
      <c r="K589" s="5"/>
      <c r="L589" s="5"/>
      <c r="M589" s="5"/>
      <c r="N589" s="5"/>
      <c r="O589" s="5"/>
      <c r="P589" s="5"/>
    </row>
    <row r="590" spans="1:16" s="1" customFormat="1" x14ac:dyDescent="0.2">
      <c r="A590" s="1" t="s">
        <v>754</v>
      </c>
      <c r="B590" s="1" t="s">
        <v>753</v>
      </c>
      <c r="C590" s="5">
        <f>SUM(C592)</f>
        <v>40</v>
      </c>
      <c r="D590" s="5">
        <f t="shared" ref="D590" si="143">SUM(D592)</f>
        <v>0</v>
      </c>
      <c r="E590" s="12">
        <f>SUM(E592)</f>
        <v>40</v>
      </c>
      <c r="F590" s="12">
        <f t="shared" ref="F590:P590" si="144">SUM(F592)</f>
        <v>0</v>
      </c>
      <c r="G590" s="5">
        <f t="shared" si="144"/>
        <v>40</v>
      </c>
      <c r="H590" s="5">
        <f t="shared" si="144"/>
        <v>0</v>
      </c>
      <c r="I590" s="5">
        <f t="shared" si="144"/>
        <v>40</v>
      </c>
      <c r="J590" s="5">
        <f t="shared" si="144"/>
        <v>0</v>
      </c>
      <c r="K590" s="5">
        <f t="shared" si="144"/>
        <v>40</v>
      </c>
      <c r="L590" s="5">
        <f t="shared" si="144"/>
        <v>0</v>
      </c>
      <c r="M590" s="5">
        <f t="shared" si="144"/>
        <v>40</v>
      </c>
      <c r="N590" s="5">
        <f t="shared" si="144"/>
        <v>0</v>
      </c>
      <c r="O590" s="5">
        <f t="shared" si="144"/>
        <v>40</v>
      </c>
      <c r="P590" s="5">
        <f t="shared" si="144"/>
        <v>0</v>
      </c>
    </row>
    <row r="592" spans="1:16" x14ac:dyDescent="0.2">
      <c r="A592" t="s">
        <v>755</v>
      </c>
      <c r="B592" t="s">
        <v>756</v>
      </c>
      <c r="C592" s="3">
        <v>40</v>
      </c>
      <c r="D592" s="3">
        <v>0</v>
      </c>
      <c r="E592" s="11">
        <v>40</v>
      </c>
      <c r="F592" s="11">
        <v>0</v>
      </c>
      <c r="G592" s="3">
        <v>40</v>
      </c>
      <c r="H592" s="3">
        <v>0</v>
      </c>
      <c r="I592" s="3">
        <v>40</v>
      </c>
      <c r="J592" s="3">
        <v>0</v>
      </c>
      <c r="K592" s="3">
        <v>40</v>
      </c>
      <c r="L592" s="3">
        <v>0</v>
      </c>
      <c r="M592" s="3">
        <v>40</v>
      </c>
      <c r="N592" s="3">
        <v>0</v>
      </c>
      <c r="O592" s="3">
        <v>40</v>
      </c>
      <c r="P592" s="3">
        <v>0</v>
      </c>
    </row>
    <row r="594" spans="1:16" s="1" customFormat="1" x14ac:dyDescent="0.2">
      <c r="A594" s="1" t="s">
        <v>757</v>
      </c>
      <c r="B594" s="1" t="s">
        <v>758</v>
      </c>
      <c r="C594" s="5">
        <f>C596</f>
        <v>0</v>
      </c>
      <c r="D594" s="5">
        <f t="shared" ref="D594" si="145">D596</f>
        <v>0</v>
      </c>
      <c r="E594" s="12">
        <f>E596</f>
        <v>0</v>
      </c>
      <c r="F594" s="12">
        <f t="shared" ref="F594:P594" si="146">F596</f>
        <v>0</v>
      </c>
      <c r="G594" s="5">
        <f t="shared" si="146"/>
        <v>0</v>
      </c>
      <c r="H594" s="5">
        <f t="shared" si="146"/>
        <v>0</v>
      </c>
      <c r="I594" s="5">
        <f t="shared" si="146"/>
        <v>0</v>
      </c>
      <c r="J594" s="5">
        <f t="shared" si="146"/>
        <v>0</v>
      </c>
      <c r="K594" s="5">
        <f t="shared" si="146"/>
        <v>0</v>
      </c>
      <c r="L594" s="5">
        <f t="shared" si="146"/>
        <v>0</v>
      </c>
      <c r="M594" s="5">
        <f t="shared" si="146"/>
        <v>0</v>
      </c>
      <c r="N594" s="5">
        <f t="shared" si="146"/>
        <v>0</v>
      </c>
      <c r="O594" s="5">
        <f t="shared" si="146"/>
        <v>0</v>
      </c>
      <c r="P594" s="5">
        <f t="shared" si="146"/>
        <v>0</v>
      </c>
    </row>
    <row r="595" spans="1:16" s="1" customFormat="1" x14ac:dyDescent="0.2">
      <c r="C595" s="5"/>
      <c r="D595" s="5"/>
      <c r="E595" s="12"/>
      <c r="F595" s="12"/>
      <c r="G595" s="5"/>
      <c r="H595" s="5"/>
      <c r="I595" s="5"/>
      <c r="J595" s="5"/>
      <c r="K595" s="5"/>
      <c r="L595" s="5"/>
      <c r="M595" s="5"/>
      <c r="N595" s="5"/>
      <c r="O595" s="5"/>
      <c r="P595" s="5"/>
    </row>
    <row r="596" spans="1:16" s="1" customFormat="1" x14ac:dyDescent="0.2">
      <c r="A596" s="1" t="s">
        <v>759</v>
      </c>
      <c r="B596" s="1" t="s">
        <v>758</v>
      </c>
      <c r="C596" s="5">
        <f>C598</f>
        <v>0</v>
      </c>
      <c r="D596" s="5">
        <f t="shared" ref="D596" si="147">D598</f>
        <v>0</v>
      </c>
      <c r="E596" s="12">
        <f>E598</f>
        <v>0</v>
      </c>
      <c r="F596" s="12">
        <f t="shared" ref="F596:P596" si="148">F598</f>
        <v>0</v>
      </c>
      <c r="G596" s="5">
        <f t="shared" si="148"/>
        <v>0</v>
      </c>
      <c r="H596" s="5">
        <f t="shared" si="148"/>
        <v>0</v>
      </c>
      <c r="I596" s="5">
        <f t="shared" si="148"/>
        <v>0</v>
      </c>
      <c r="J596" s="5">
        <f t="shared" si="148"/>
        <v>0</v>
      </c>
      <c r="K596" s="5">
        <f t="shared" si="148"/>
        <v>0</v>
      </c>
      <c r="L596" s="5">
        <f t="shared" si="148"/>
        <v>0</v>
      </c>
      <c r="M596" s="5">
        <f t="shared" si="148"/>
        <v>0</v>
      </c>
      <c r="N596" s="5">
        <f t="shared" si="148"/>
        <v>0</v>
      </c>
      <c r="O596" s="5">
        <f t="shared" si="148"/>
        <v>0</v>
      </c>
      <c r="P596" s="5">
        <f t="shared" si="148"/>
        <v>0</v>
      </c>
    </row>
    <row r="597" spans="1:16" s="1" customFormat="1" x14ac:dyDescent="0.2">
      <c r="C597" s="5"/>
      <c r="D597" s="5"/>
      <c r="E597" s="12"/>
      <c r="F597" s="12"/>
      <c r="G597" s="5"/>
      <c r="H597" s="5"/>
      <c r="I597" s="5"/>
      <c r="J597" s="5"/>
      <c r="K597" s="5"/>
      <c r="L597" s="5"/>
      <c r="M597" s="5"/>
      <c r="N597" s="5"/>
      <c r="O597" s="5"/>
      <c r="P597" s="5"/>
    </row>
    <row r="598" spans="1:16" s="1" customFormat="1" x14ac:dyDescent="0.2">
      <c r="A598" s="1" t="s">
        <v>760</v>
      </c>
      <c r="B598" s="1" t="s">
        <v>758</v>
      </c>
      <c r="C598" s="5">
        <f>C600</f>
        <v>0</v>
      </c>
      <c r="D598" s="5">
        <f t="shared" ref="D598" si="149">D600</f>
        <v>0</v>
      </c>
      <c r="E598" s="12">
        <f>E600</f>
        <v>0</v>
      </c>
      <c r="F598" s="12">
        <f t="shared" ref="F598:P598" si="150">F600</f>
        <v>0</v>
      </c>
      <c r="G598" s="5">
        <f t="shared" si="150"/>
        <v>0</v>
      </c>
      <c r="H598" s="5">
        <f t="shared" si="150"/>
        <v>0</v>
      </c>
      <c r="I598" s="5">
        <f t="shared" si="150"/>
        <v>0</v>
      </c>
      <c r="J598" s="5">
        <f t="shared" si="150"/>
        <v>0</v>
      </c>
      <c r="K598" s="5">
        <f t="shared" si="150"/>
        <v>0</v>
      </c>
      <c r="L598" s="5">
        <f t="shared" si="150"/>
        <v>0</v>
      </c>
      <c r="M598" s="5">
        <f t="shared" si="150"/>
        <v>0</v>
      </c>
      <c r="N598" s="5">
        <f t="shared" si="150"/>
        <v>0</v>
      </c>
      <c r="O598" s="5">
        <f t="shared" si="150"/>
        <v>0</v>
      </c>
      <c r="P598" s="5">
        <f t="shared" si="150"/>
        <v>0</v>
      </c>
    </row>
    <row r="600" spans="1:16" x14ac:dyDescent="0.2">
      <c r="A600" t="s">
        <v>761</v>
      </c>
      <c r="B600" t="s">
        <v>762</v>
      </c>
      <c r="C600" s="3">
        <v>0</v>
      </c>
      <c r="D600" s="3">
        <v>0</v>
      </c>
      <c r="E600" s="11">
        <v>0</v>
      </c>
      <c r="F600" s="11">
        <v>0</v>
      </c>
      <c r="G600" s="3">
        <v>0</v>
      </c>
      <c r="H600" s="3">
        <v>0</v>
      </c>
      <c r="I600" s="3">
        <v>0</v>
      </c>
      <c r="J600" s="3">
        <v>0</v>
      </c>
      <c r="K600" s="3">
        <v>0</v>
      </c>
      <c r="L600" s="3">
        <v>0</v>
      </c>
      <c r="M600" s="3">
        <v>0</v>
      </c>
      <c r="N600" s="3">
        <v>0</v>
      </c>
      <c r="O600" s="3">
        <v>0</v>
      </c>
      <c r="P600" s="3">
        <v>0</v>
      </c>
    </row>
    <row r="602" spans="1:16" s="1" customFormat="1" x14ac:dyDescent="0.2">
      <c r="A602" s="1" t="s">
        <v>763</v>
      </c>
      <c r="B602" s="1" t="s">
        <v>764</v>
      </c>
      <c r="C602" s="5">
        <f t="shared" ref="C602:P602" si="151">C605+C613+C627+C642+C691+C699+C707</f>
        <v>133160</v>
      </c>
      <c r="D602" s="5">
        <f t="shared" si="151"/>
        <v>600</v>
      </c>
      <c r="E602" s="12">
        <f t="shared" si="151"/>
        <v>178320</v>
      </c>
      <c r="F602" s="12">
        <f t="shared" si="151"/>
        <v>16000</v>
      </c>
      <c r="G602" s="5">
        <f t="shared" si="151"/>
        <v>185900</v>
      </c>
      <c r="H602" s="5">
        <f t="shared" si="151"/>
        <v>22100</v>
      </c>
      <c r="I602" s="5">
        <f t="shared" si="151"/>
        <v>187600</v>
      </c>
      <c r="J602" s="5">
        <f t="shared" si="151"/>
        <v>21500</v>
      </c>
      <c r="K602" s="5">
        <f t="shared" si="151"/>
        <v>186700</v>
      </c>
      <c r="L602" s="5">
        <f t="shared" si="151"/>
        <v>21500</v>
      </c>
      <c r="M602" s="5">
        <f t="shared" si="151"/>
        <v>416000</v>
      </c>
      <c r="N602" s="5">
        <f t="shared" si="151"/>
        <v>258500</v>
      </c>
      <c r="O602" s="5">
        <f t="shared" si="151"/>
        <v>416600</v>
      </c>
      <c r="P602" s="5">
        <f t="shared" si="151"/>
        <v>258500</v>
      </c>
    </row>
    <row r="603" spans="1:16" s="1" customFormat="1" x14ac:dyDescent="0.2">
      <c r="C603" s="5"/>
      <c r="D603" s="6">
        <f>C602-D602</f>
        <v>132560</v>
      </c>
      <c r="E603" s="12"/>
      <c r="F603" s="13">
        <f>E602-F602</f>
        <v>162320</v>
      </c>
      <c r="G603" s="5"/>
      <c r="H603" s="6">
        <f t="shared" ref="H603" si="152">G602-H602</f>
        <v>163800</v>
      </c>
      <c r="I603" s="5"/>
      <c r="J603" s="6">
        <f t="shared" ref="J603" si="153">I602-J602</f>
        <v>166100</v>
      </c>
      <c r="K603" s="5"/>
      <c r="L603" s="6">
        <f t="shared" ref="L603" si="154">K602-L602</f>
        <v>165200</v>
      </c>
      <c r="M603" s="5"/>
      <c r="N603" s="6">
        <f t="shared" ref="N603" si="155">M602-N602</f>
        <v>157500</v>
      </c>
      <c r="O603" s="5"/>
      <c r="P603" s="6">
        <f t="shared" ref="P603" si="156">O602-P602</f>
        <v>158100</v>
      </c>
    </row>
    <row r="604" spans="1:16" s="1" customFormat="1" x14ac:dyDescent="0.2">
      <c r="C604" s="5"/>
      <c r="D604" s="5"/>
      <c r="E604" s="12"/>
      <c r="F604" s="12"/>
      <c r="G604" s="5"/>
      <c r="H604" s="5"/>
      <c r="I604" s="5"/>
      <c r="J604" s="5"/>
      <c r="K604" s="5"/>
      <c r="L604" s="5"/>
      <c r="M604" s="5"/>
      <c r="N604" s="5"/>
      <c r="O604" s="5"/>
      <c r="P604" s="5"/>
    </row>
    <row r="605" spans="1:16" s="1" customFormat="1" x14ac:dyDescent="0.2">
      <c r="A605" s="1" t="s">
        <v>765</v>
      </c>
      <c r="B605" s="1" t="s">
        <v>766</v>
      </c>
      <c r="C605" s="5">
        <f>C607</f>
        <v>0</v>
      </c>
      <c r="D605" s="5">
        <f t="shared" ref="D605" si="157">D607</f>
        <v>0</v>
      </c>
      <c r="E605" s="12">
        <f>E607</f>
        <v>0</v>
      </c>
      <c r="F605" s="12">
        <f t="shared" ref="F605:P605" si="158">F607</f>
        <v>0</v>
      </c>
      <c r="G605" s="5">
        <f t="shared" si="158"/>
        <v>0</v>
      </c>
      <c r="H605" s="5">
        <f t="shared" si="158"/>
        <v>0</v>
      </c>
      <c r="I605" s="5">
        <f t="shared" si="158"/>
        <v>0</v>
      </c>
      <c r="J605" s="5">
        <f t="shared" si="158"/>
        <v>0</v>
      </c>
      <c r="K605" s="5">
        <f t="shared" si="158"/>
        <v>0</v>
      </c>
      <c r="L605" s="5">
        <f t="shared" si="158"/>
        <v>0</v>
      </c>
      <c r="M605" s="5">
        <f t="shared" si="158"/>
        <v>0</v>
      </c>
      <c r="N605" s="5">
        <f t="shared" si="158"/>
        <v>0</v>
      </c>
      <c r="O605" s="5">
        <f t="shared" si="158"/>
        <v>0</v>
      </c>
      <c r="P605" s="5">
        <f t="shared" si="158"/>
        <v>0</v>
      </c>
    </row>
    <row r="606" spans="1:16" s="1" customFormat="1" x14ac:dyDescent="0.2">
      <c r="C606" s="5"/>
      <c r="D606" s="5"/>
      <c r="E606" s="12"/>
      <c r="F606" s="12"/>
      <c r="G606" s="5"/>
      <c r="H606" s="5"/>
      <c r="I606" s="5"/>
      <c r="J606" s="5"/>
      <c r="K606" s="5"/>
      <c r="L606" s="5"/>
      <c r="M606" s="5"/>
      <c r="N606" s="5"/>
      <c r="O606" s="5"/>
      <c r="P606" s="5"/>
    </row>
    <row r="607" spans="1:16" s="1" customFormat="1" x14ac:dyDescent="0.2">
      <c r="A607" s="1" t="s">
        <v>767</v>
      </c>
      <c r="B607" s="1" t="s">
        <v>768</v>
      </c>
      <c r="C607" s="5">
        <f>C609</f>
        <v>0</v>
      </c>
      <c r="D607" s="5">
        <f t="shared" ref="D607" si="159">D609</f>
        <v>0</v>
      </c>
      <c r="E607" s="12">
        <f>E609</f>
        <v>0</v>
      </c>
      <c r="F607" s="12">
        <f t="shared" ref="F607:P607" si="160">F609</f>
        <v>0</v>
      </c>
      <c r="G607" s="5">
        <f t="shared" si="160"/>
        <v>0</v>
      </c>
      <c r="H607" s="5">
        <f t="shared" si="160"/>
        <v>0</v>
      </c>
      <c r="I607" s="5">
        <f t="shared" si="160"/>
        <v>0</v>
      </c>
      <c r="J607" s="5">
        <f t="shared" si="160"/>
        <v>0</v>
      </c>
      <c r="K607" s="5">
        <f t="shared" si="160"/>
        <v>0</v>
      </c>
      <c r="L607" s="5">
        <f t="shared" si="160"/>
        <v>0</v>
      </c>
      <c r="M607" s="5">
        <f t="shared" si="160"/>
        <v>0</v>
      </c>
      <c r="N607" s="5">
        <f t="shared" si="160"/>
        <v>0</v>
      </c>
      <c r="O607" s="5">
        <f t="shared" si="160"/>
        <v>0</v>
      </c>
      <c r="P607" s="5">
        <f t="shared" si="160"/>
        <v>0</v>
      </c>
    </row>
    <row r="608" spans="1:16" s="1" customFormat="1" x14ac:dyDescent="0.2">
      <c r="C608" s="5"/>
      <c r="D608" s="5"/>
      <c r="E608" s="12"/>
      <c r="F608" s="12"/>
      <c r="G608" s="5"/>
      <c r="H608" s="5"/>
      <c r="I608" s="5"/>
      <c r="J608" s="5"/>
      <c r="K608" s="5"/>
      <c r="L608" s="5"/>
      <c r="M608" s="5"/>
      <c r="N608" s="5"/>
      <c r="O608" s="5"/>
      <c r="P608" s="5"/>
    </row>
    <row r="609" spans="1:16" s="1" customFormat="1" x14ac:dyDescent="0.2">
      <c r="A609" s="1" t="s">
        <v>769</v>
      </c>
      <c r="B609" s="1" t="s">
        <v>768</v>
      </c>
      <c r="C609" s="5">
        <f>SUM(C611)</f>
        <v>0</v>
      </c>
      <c r="D609" s="5">
        <f t="shared" ref="D609" si="161">SUM(D611)</f>
        <v>0</v>
      </c>
      <c r="E609" s="12">
        <f>SUM(E611)</f>
        <v>0</v>
      </c>
      <c r="F609" s="12">
        <f t="shared" ref="F609:P609" si="162">SUM(F611)</f>
        <v>0</v>
      </c>
      <c r="G609" s="5">
        <f t="shared" si="162"/>
        <v>0</v>
      </c>
      <c r="H609" s="5">
        <f t="shared" si="162"/>
        <v>0</v>
      </c>
      <c r="I609" s="5">
        <f t="shared" si="162"/>
        <v>0</v>
      </c>
      <c r="J609" s="5">
        <f t="shared" si="162"/>
        <v>0</v>
      </c>
      <c r="K609" s="5">
        <f t="shared" si="162"/>
        <v>0</v>
      </c>
      <c r="L609" s="5">
        <f t="shared" si="162"/>
        <v>0</v>
      </c>
      <c r="M609" s="5">
        <f t="shared" si="162"/>
        <v>0</v>
      </c>
      <c r="N609" s="5">
        <f t="shared" si="162"/>
        <v>0</v>
      </c>
      <c r="O609" s="5">
        <f t="shared" si="162"/>
        <v>0</v>
      </c>
      <c r="P609" s="5">
        <f t="shared" si="162"/>
        <v>0</v>
      </c>
    </row>
    <row r="611" spans="1:16" x14ac:dyDescent="0.2">
      <c r="A611" t="s">
        <v>770</v>
      </c>
      <c r="B611" t="s">
        <v>771</v>
      </c>
      <c r="C611" s="3">
        <v>0</v>
      </c>
      <c r="D611" s="3">
        <v>0</v>
      </c>
      <c r="E611" s="11">
        <v>0</v>
      </c>
      <c r="F611" s="11">
        <v>0</v>
      </c>
      <c r="G611" s="3">
        <v>0</v>
      </c>
      <c r="H611" s="3">
        <v>0</v>
      </c>
      <c r="I611" s="3">
        <v>0</v>
      </c>
      <c r="J611" s="3">
        <v>0</v>
      </c>
      <c r="K611" s="3">
        <v>0</v>
      </c>
      <c r="L611" s="3">
        <v>0</v>
      </c>
      <c r="M611" s="3">
        <v>0</v>
      </c>
      <c r="N611" s="3">
        <v>0</v>
      </c>
      <c r="O611" s="3">
        <v>0</v>
      </c>
      <c r="P611" s="3">
        <v>0</v>
      </c>
    </row>
    <row r="613" spans="1:16" s="1" customFormat="1" x14ac:dyDescent="0.2">
      <c r="A613" s="1" t="s">
        <v>772</v>
      </c>
      <c r="B613" s="1" t="s">
        <v>773</v>
      </c>
      <c r="C613" s="5">
        <f>C615+C621</f>
        <v>73630</v>
      </c>
      <c r="D613" s="5">
        <f t="shared" ref="D613" si="163">D615+D621</f>
        <v>0</v>
      </c>
      <c r="E613" s="12">
        <f>E615+E621</f>
        <v>82470</v>
      </c>
      <c r="F613" s="12">
        <f t="shared" ref="F613:P613" si="164">F615+F621</f>
        <v>0</v>
      </c>
      <c r="G613" s="5">
        <f t="shared" si="164"/>
        <v>82700</v>
      </c>
      <c r="H613" s="5">
        <f t="shared" si="164"/>
        <v>0</v>
      </c>
      <c r="I613" s="5">
        <f t="shared" si="164"/>
        <v>83200</v>
      </c>
      <c r="J613" s="5">
        <f t="shared" si="164"/>
        <v>0</v>
      </c>
      <c r="K613" s="5">
        <f t="shared" si="164"/>
        <v>83900</v>
      </c>
      <c r="L613" s="5">
        <f t="shared" si="164"/>
        <v>0</v>
      </c>
      <c r="M613" s="5">
        <f t="shared" si="164"/>
        <v>84400</v>
      </c>
      <c r="N613" s="5">
        <f t="shared" si="164"/>
        <v>0</v>
      </c>
      <c r="O613" s="5">
        <f t="shared" si="164"/>
        <v>84900</v>
      </c>
      <c r="P613" s="5">
        <f t="shared" si="164"/>
        <v>0</v>
      </c>
    </row>
    <row r="614" spans="1:16" s="1" customFormat="1" x14ac:dyDescent="0.2">
      <c r="C614" s="5"/>
      <c r="D614" s="5"/>
      <c r="E614" s="12"/>
      <c r="F614" s="12"/>
      <c r="G614" s="5"/>
      <c r="H614" s="5"/>
      <c r="I614" s="5"/>
      <c r="J614" s="5"/>
      <c r="K614" s="5"/>
      <c r="L614" s="5"/>
      <c r="M614" s="5"/>
      <c r="N614" s="5"/>
      <c r="O614" s="5"/>
      <c r="P614" s="5"/>
    </row>
    <row r="615" spans="1:16" s="1" customFormat="1" x14ac:dyDescent="0.2">
      <c r="A615" s="1" t="s">
        <v>774</v>
      </c>
      <c r="B615" s="1" t="s">
        <v>773</v>
      </c>
      <c r="C615" s="5">
        <f>C617</f>
        <v>0</v>
      </c>
      <c r="D615" s="5">
        <f t="shared" ref="D615" si="165">D617</f>
        <v>0</v>
      </c>
      <c r="E615" s="12">
        <f>E617</f>
        <v>8690</v>
      </c>
      <c r="F615" s="12">
        <f t="shared" ref="F615:P615" si="166">F617</f>
        <v>0</v>
      </c>
      <c r="G615" s="5">
        <f t="shared" si="166"/>
        <v>8700</v>
      </c>
      <c r="H615" s="5">
        <f t="shared" si="166"/>
        <v>0</v>
      </c>
      <c r="I615" s="5">
        <f t="shared" si="166"/>
        <v>8700</v>
      </c>
      <c r="J615" s="5">
        <f t="shared" si="166"/>
        <v>0</v>
      </c>
      <c r="K615" s="5">
        <f t="shared" si="166"/>
        <v>8900</v>
      </c>
      <c r="L615" s="5">
        <f t="shared" si="166"/>
        <v>0</v>
      </c>
      <c r="M615" s="5">
        <f t="shared" si="166"/>
        <v>8900</v>
      </c>
      <c r="N615" s="5">
        <f t="shared" si="166"/>
        <v>0</v>
      </c>
      <c r="O615" s="5">
        <f t="shared" si="166"/>
        <v>8900</v>
      </c>
      <c r="P615" s="5">
        <f t="shared" si="166"/>
        <v>0</v>
      </c>
    </row>
    <row r="616" spans="1:16" s="1" customFormat="1" x14ac:dyDescent="0.2">
      <c r="C616" s="5"/>
      <c r="D616" s="5"/>
      <c r="E616" s="12"/>
      <c r="F616" s="12"/>
      <c r="G616" s="5"/>
      <c r="H616" s="5"/>
      <c r="I616" s="5"/>
      <c r="J616" s="5"/>
      <c r="K616" s="5"/>
      <c r="L616" s="5"/>
      <c r="M616" s="5"/>
      <c r="N616" s="5"/>
      <c r="O616" s="5"/>
      <c r="P616" s="5"/>
    </row>
    <row r="617" spans="1:16" s="1" customFormat="1" x14ac:dyDescent="0.2">
      <c r="A617" s="1" t="s">
        <v>775</v>
      </c>
      <c r="B617" s="1" t="s">
        <v>776</v>
      </c>
      <c r="C617" s="5">
        <f>SUM(C619)</f>
        <v>0</v>
      </c>
      <c r="D617" s="5">
        <f t="shared" ref="D617" si="167">SUM(D619)</f>
        <v>0</v>
      </c>
      <c r="E617" s="12">
        <f>SUM(E619)</f>
        <v>8690</v>
      </c>
      <c r="F617" s="12">
        <f t="shared" ref="F617:P617" si="168">SUM(F619)</f>
        <v>0</v>
      </c>
      <c r="G617" s="5">
        <f t="shared" si="168"/>
        <v>8700</v>
      </c>
      <c r="H617" s="5">
        <f t="shared" si="168"/>
        <v>0</v>
      </c>
      <c r="I617" s="5">
        <f t="shared" si="168"/>
        <v>8700</v>
      </c>
      <c r="J617" s="5">
        <f t="shared" si="168"/>
        <v>0</v>
      </c>
      <c r="K617" s="5">
        <f t="shared" si="168"/>
        <v>8900</v>
      </c>
      <c r="L617" s="5">
        <f t="shared" si="168"/>
        <v>0</v>
      </c>
      <c r="M617" s="5">
        <f t="shared" si="168"/>
        <v>8900</v>
      </c>
      <c r="N617" s="5">
        <f t="shared" si="168"/>
        <v>0</v>
      </c>
      <c r="O617" s="5">
        <f t="shared" si="168"/>
        <v>8900</v>
      </c>
      <c r="P617" s="5">
        <f t="shared" si="168"/>
        <v>0</v>
      </c>
    </row>
    <row r="619" spans="1:16" x14ac:dyDescent="0.2">
      <c r="A619" t="s">
        <v>777</v>
      </c>
      <c r="B619" t="s">
        <v>778</v>
      </c>
      <c r="C619" s="3">
        <v>0</v>
      </c>
      <c r="D619" s="3">
        <v>0</v>
      </c>
      <c r="E619" s="11">
        <v>8690</v>
      </c>
      <c r="F619" s="11">
        <v>0</v>
      </c>
      <c r="G619" s="3">
        <v>8700</v>
      </c>
      <c r="H619" s="3">
        <v>0</v>
      </c>
      <c r="I619" s="3">
        <v>8700</v>
      </c>
      <c r="J619" s="3">
        <v>0</v>
      </c>
      <c r="K619" s="3">
        <v>8900</v>
      </c>
      <c r="L619" s="3">
        <v>0</v>
      </c>
      <c r="M619" s="3">
        <v>8900</v>
      </c>
      <c r="N619" s="3">
        <v>0</v>
      </c>
      <c r="O619" s="3">
        <v>8900</v>
      </c>
      <c r="P619" s="3">
        <v>0</v>
      </c>
    </row>
    <row r="621" spans="1:16" s="1" customFormat="1" x14ac:dyDescent="0.2">
      <c r="A621" s="1" t="s">
        <v>779</v>
      </c>
      <c r="B621" s="1" t="s">
        <v>780</v>
      </c>
      <c r="C621" s="5">
        <f>C623</f>
        <v>73630</v>
      </c>
      <c r="D621" s="5">
        <f t="shared" ref="D621" si="169">D623</f>
        <v>0</v>
      </c>
      <c r="E621" s="12">
        <f>E623</f>
        <v>73780</v>
      </c>
      <c r="F621" s="12">
        <f t="shared" ref="F621:P621" si="170">F623</f>
        <v>0</v>
      </c>
      <c r="G621" s="5">
        <f t="shared" si="170"/>
        <v>74000</v>
      </c>
      <c r="H621" s="5">
        <f t="shared" si="170"/>
        <v>0</v>
      </c>
      <c r="I621" s="5">
        <f t="shared" si="170"/>
        <v>74500</v>
      </c>
      <c r="J621" s="5">
        <f t="shared" si="170"/>
        <v>0</v>
      </c>
      <c r="K621" s="5">
        <f t="shared" si="170"/>
        <v>75000</v>
      </c>
      <c r="L621" s="5">
        <f t="shared" si="170"/>
        <v>0</v>
      </c>
      <c r="M621" s="5">
        <f t="shared" si="170"/>
        <v>75500</v>
      </c>
      <c r="N621" s="5">
        <f t="shared" si="170"/>
        <v>0</v>
      </c>
      <c r="O621" s="5">
        <f t="shared" si="170"/>
        <v>76000</v>
      </c>
      <c r="P621" s="5">
        <f t="shared" si="170"/>
        <v>0</v>
      </c>
    </row>
    <row r="622" spans="1:16" s="1" customFormat="1" x14ac:dyDescent="0.2">
      <c r="C622" s="5"/>
      <c r="D622" s="5"/>
      <c r="E622" s="12"/>
      <c r="F622" s="12"/>
      <c r="G622" s="5"/>
      <c r="H622" s="5"/>
      <c r="I622" s="5"/>
      <c r="J622" s="5"/>
      <c r="K622" s="5"/>
      <c r="L622" s="5"/>
      <c r="M622" s="5"/>
      <c r="N622" s="5"/>
      <c r="O622" s="5"/>
      <c r="P622" s="5"/>
    </row>
    <row r="623" spans="1:16" s="1" customFormat="1" x14ac:dyDescent="0.2">
      <c r="A623" s="1" t="s">
        <v>781</v>
      </c>
      <c r="B623" s="1" t="s">
        <v>780</v>
      </c>
      <c r="C623" s="5">
        <f>SUM(C625)</f>
        <v>73630</v>
      </c>
      <c r="D623" s="5">
        <f t="shared" ref="D623" si="171">SUM(D625)</f>
        <v>0</v>
      </c>
      <c r="E623" s="12">
        <f>SUM(E625)</f>
        <v>73780</v>
      </c>
      <c r="F623" s="12">
        <f t="shared" ref="F623:P623" si="172">SUM(F625)</f>
        <v>0</v>
      </c>
      <c r="G623" s="5">
        <f t="shared" si="172"/>
        <v>74000</v>
      </c>
      <c r="H623" s="5">
        <f t="shared" si="172"/>
        <v>0</v>
      </c>
      <c r="I623" s="5">
        <f t="shared" si="172"/>
        <v>74500</v>
      </c>
      <c r="J623" s="5">
        <f t="shared" si="172"/>
        <v>0</v>
      </c>
      <c r="K623" s="5">
        <f t="shared" si="172"/>
        <v>75000</v>
      </c>
      <c r="L623" s="5">
        <f t="shared" si="172"/>
        <v>0</v>
      </c>
      <c r="M623" s="5">
        <f t="shared" si="172"/>
        <v>75500</v>
      </c>
      <c r="N623" s="5">
        <f t="shared" si="172"/>
        <v>0</v>
      </c>
      <c r="O623" s="5">
        <f t="shared" si="172"/>
        <v>76000</v>
      </c>
      <c r="P623" s="5">
        <f t="shared" si="172"/>
        <v>0</v>
      </c>
    </row>
    <row r="625" spans="1:16" x14ac:dyDescent="0.2">
      <c r="A625" t="s">
        <v>782</v>
      </c>
      <c r="B625" t="s">
        <v>783</v>
      </c>
      <c r="C625" s="3">
        <v>73630</v>
      </c>
      <c r="D625" s="3">
        <v>0</v>
      </c>
      <c r="E625" s="11">
        <v>73780</v>
      </c>
      <c r="F625" s="11">
        <v>0</v>
      </c>
      <c r="G625" s="3">
        <v>74000</v>
      </c>
      <c r="H625" s="3">
        <v>0</v>
      </c>
      <c r="I625" s="3">
        <v>74500</v>
      </c>
      <c r="J625" s="3">
        <v>0</v>
      </c>
      <c r="K625" s="3">
        <v>75000</v>
      </c>
      <c r="L625" s="3">
        <v>0</v>
      </c>
      <c r="M625" s="3">
        <v>75500</v>
      </c>
      <c r="N625" s="3">
        <v>0</v>
      </c>
      <c r="O625" s="3">
        <v>76000</v>
      </c>
      <c r="P625" s="3">
        <v>0</v>
      </c>
    </row>
    <row r="627" spans="1:16" s="1" customFormat="1" x14ac:dyDescent="0.2">
      <c r="A627" s="1" t="s">
        <v>784</v>
      </c>
      <c r="B627" s="1" t="s">
        <v>785</v>
      </c>
      <c r="C627" s="5">
        <f>C629+C636</f>
        <v>0</v>
      </c>
      <c r="D627" s="5">
        <f t="shared" ref="D627" si="173">D629+D636</f>
        <v>600</v>
      </c>
      <c r="E627" s="12">
        <f>E629+E636</f>
        <v>12040</v>
      </c>
      <c r="F627" s="12">
        <f t="shared" ref="F627:P627" si="174">F629+F636</f>
        <v>600</v>
      </c>
      <c r="G627" s="5">
        <f t="shared" si="174"/>
        <v>12100</v>
      </c>
      <c r="H627" s="5">
        <f t="shared" si="174"/>
        <v>600</v>
      </c>
      <c r="I627" s="5">
        <f t="shared" si="174"/>
        <v>12100</v>
      </c>
      <c r="J627" s="5">
        <f t="shared" si="174"/>
        <v>0</v>
      </c>
      <c r="K627" s="5">
        <f t="shared" si="174"/>
        <v>12500</v>
      </c>
      <c r="L627" s="5">
        <f t="shared" si="174"/>
        <v>0</v>
      </c>
      <c r="M627" s="5">
        <f t="shared" si="174"/>
        <v>12500</v>
      </c>
      <c r="N627" s="5">
        <f t="shared" si="174"/>
        <v>0</v>
      </c>
      <c r="O627" s="5">
        <f t="shared" si="174"/>
        <v>12500</v>
      </c>
      <c r="P627" s="5">
        <f t="shared" si="174"/>
        <v>0</v>
      </c>
    </row>
    <row r="628" spans="1:16" s="1" customFormat="1" x14ac:dyDescent="0.2">
      <c r="C628" s="5"/>
      <c r="D628" s="5"/>
      <c r="E628" s="12"/>
      <c r="F628" s="12"/>
      <c r="G628" s="5"/>
      <c r="H628" s="5"/>
      <c r="I628" s="5"/>
      <c r="J628" s="5"/>
      <c r="K628" s="5"/>
      <c r="L628" s="5"/>
      <c r="M628" s="5"/>
      <c r="N628" s="5"/>
      <c r="O628" s="5"/>
      <c r="P628" s="5"/>
    </row>
    <row r="629" spans="1:16" s="1" customFormat="1" x14ac:dyDescent="0.2">
      <c r="A629" s="1" t="s">
        <v>786</v>
      </c>
      <c r="B629" s="1" t="s">
        <v>787</v>
      </c>
      <c r="C629" s="5">
        <f>C631</f>
        <v>0</v>
      </c>
      <c r="D629" s="5">
        <f t="shared" ref="D629" si="175">D631</f>
        <v>600</v>
      </c>
      <c r="E629" s="12">
        <f>E631</f>
        <v>0</v>
      </c>
      <c r="F629" s="12">
        <f t="shared" ref="F629:P629" si="176">F631</f>
        <v>600</v>
      </c>
      <c r="G629" s="5">
        <f t="shared" si="176"/>
        <v>0</v>
      </c>
      <c r="H629" s="5">
        <f t="shared" si="176"/>
        <v>600</v>
      </c>
      <c r="I629" s="5">
        <f t="shared" si="176"/>
        <v>0</v>
      </c>
      <c r="J629" s="5">
        <f t="shared" si="176"/>
        <v>0</v>
      </c>
      <c r="K629" s="5">
        <f t="shared" si="176"/>
        <v>0</v>
      </c>
      <c r="L629" s="5">
        <f t="shared" si="176"/>
        <v>0</v>
      </c>
      <c r="M629" s="5">
        <f t="shared" si="176"/>
        <v>0</v>
      </c>
      <c r="N629" s="5">
        <f t="shared" si="176"/>
        <v>0</v>
      </c>
      <c r="O629" s="5">
        <f t="shared" si="176"/>
        <v>0</v>
      </c>
      <c r="P629" s="5">
        <f t="shared" si="176"/>
        <v>0</v>
      </c>
    </row>
    <row r="630" spans="1:16" s="1" customFormat="1" x14ac:dyDescent="0.2">
      <c r="C630" s="5"/>
      <c r="D630" s="5"/>
      <c r="E630" s="12"/>
      <c r="F630" s="12"/>
      <c r="G630" s="5"/>
      <c r="H630" s="5"/>
      <c r="I630" s="5"/>
      <c r="J630" s="5"/>
      <c r="K630" s="5"/>
      <c r="L630" s="5"/>
      <c r="M630" s="5"/>
      <c r="N630" s="5"/>
      <c r="O630" s="5"/>
      <c r="P630" s="5"/>
    </row>
    <row r="631" spans="1:16" s="1" customFormat="1" x14ac:dyDescent="0.2">
      <c r="A631" s="1" t="s">
        <v>788</v>
      </c>
      <c r="B631" s="1" t="s">
        <v>787</v>
      </c>
      <c r="C631" s="5">
        <f>SUM(C633:C634)</f>
        <v>0</v>
      </c>
      <c r="D631" s="5">
        <f t="shared" ref="D631" si="177">SUM(D633:D634)</f>
        <v>600</v>
      </c>
      <c r="E631" s="12">
        <f>SUM(E633:E634)</f>
        <v>0</v>
      </c>
      <c r="F631" s="12">
        <f t="shared" ref="F631:P631" si="178">SUM(F633:F634)</f>
        <v>600</v>
      </c>
      <c r="G631" s="5">
        <f t="shared" si="178"/>
        <v>0</v>
      </c>
      <c r="H631" s="5">
        <f t="shared" si="178"/>
        <v>600</v>
      </c>
      <c r="I631" s="5">
        <f t="shared" si="178"/>
        <v>0</v>
      </c>
      <c r="J631" s="5">
        <f t="shared" si="178"/>
        <v>0</v>
      </c>
      <c r="K631" s="5">
        <f t="shared" si="178"/>
        <v>0</v>
      </c>
      <c r="L631" s="5">
        <f t="shared" si="178"/>
        <v>0</v>
      </c>
      <c r="M631" s="5">
        <f t="shared" si="178"/>
        <v>0</v>
      </c>
      <c r="N631" s="5">
        <f t="shared" si="178"/>
        <v>0</v>
      </c>
      <c r="O631" s="5">
        <f t="shared" si="178"/>
        <v>0</v>
      </c>
      <c r="P631" s="5">
        <f t="shared" si="178"/>
        <v>0</v>
      </c>
    </row>
    <row r="633" spans="1:16" x14ac:dyDescent="0.2">
      <c r="A633" t="s">
        <v>789</v>
      </c>
      <c r="B633" t="s">
        <v>526</v>
      </c>
      <c r="C633" s="3">
        <v>0</v>
      </c>
      <c r="D633" s="3">
        <v>0</v>
      </c>
      <c r="E633" s="11">
        <v>0</v>
      </c>
      <c r="F633" s="11">
        <v>0</v>
      </c>
      <c r="G633" s="3">
        <v>0</v>
      </c>
      <c r="H633" s="3">
        <v>0</v>
      </c>
      <c r="I633" s="3">
        <v>0</v>
      </c>
      <c r="J633" s="3">
        <v>0</v>
      </c>
      <c r="K633" s="3">
        <v>0</v>
      </c>
      <c r="L633" s="3">
        <v>0</v>
      </c>
      <c r="M633" s="3">
        <v>0</v>
      </c>
      <c r="N633" s="3">
        <v>0</v>
      </c>
      <c r="O633" s="3">
        <v>0</v>
      </c>
      <c r="P633" s="3">
        <v>0</v>
      </c>
    </row>
    <row r="634" spans="1:16" x14ac:dyDescent="0.2">
      <c r="A634" t="s">
        <v>790</v>
      </c>
      <c r="B634" t="s">
        <v>791</v>
      </c>
      <c r="C634" s="3">
        <v>0</v>
      </c>
      <c r="D634" s="3">
        <v>600</v>
      </c>
      <c r="E634" s="11">
        <v>0</v>
      </c>
      <c r="F634" s="11">
        <v>600</v>
      </c>
      <c r="G634" s="3">
        <v>0</v>
      </c>
      <c r="H634" s="3">
        <v>600</v>
      </c>
      <c r="I634" s="3">
        <v>0</v>
      </c>
      <c r="J634" s="3">
        <v>0</v>
      </c>
      <c r="K634" s="3">
        <v>0</v>
      </c>
      <c r="L634" s="3">
        <v>0</v>
      </c>
      <c r="M634" s="3">
        <v>0</v>
      </c>
      <c r="N634" s="3">
        <v>0</v>
      </c>
      <c r="O634" s="3">
        <v>0</v>
      </c>
      <c r="P634" s="3">
        <v>0</v>
      </c>
    </row>
    <row r="636" spans="1:16" s="1" customFormat="1" x14ac:dyDescent="0.2">
      <c r="A636" s="1" t="s">
        <v>792</v>
      </c>
      <c r="B636" s="1" t="s">
        <v>793</v>
      </c>
      <c r="C636" s="5">
        <f>C638</f>
        <v>0</v>
      </c>
      <c r="D636" s="5">
        <f t="shared" ref="D636" si="179">D638</f>
        <v>0</v>
      </c>
      <c r="E636" s="12">
        <f>E638</f>
        <v>12040</v>
      </c>
      <c r="F636" s="12">
        <f t="shared" ref="F636:P636" si="180">F638</f>
        <v>0</v>
      </c>
      <c r="G636" s="5">
        <f t="shared" si="180"/>
        <v>12100</v>
      </c>
      <c r="H636" s="5">
        <f t="shared" si="180"/>
        <v>0</v>
      </c>
      <c r="I636" s="5">
        <f t="shared" si="180"/>
        <v>12100</v>
      </c>
      <c r="J636" s="5">
        <f t="shared" si="180"/>
        <v>0</v>
      </c>
      <c r="K636" s="5">
        <f t="shared" si="180"/>
        <v>12500</v>
      </c>
      <c r="L636" s="5">
        <f t="shared" si="180"/>
        <v>0</v>
      </c>
      <c r="M636" s="5">
        <f t="shared" si="180"/>
        <v>12500</v>
      </c>
      <c r="N636" s="5">
        <f t="shared" si="180"/>
        <v>0</v>
      </c>
      <c r="O636" s="5">
        <f t="shared" si="180"/>
        <v>12500</v>
      </c>
      <c r="P636" s="5">
        <f t="shared" si="180"/>
        <v>0</v>
      </c>
    </row>
    <row r="637" spans="1:16" s="1" customFormat="1" x14ac:dyDescent="0.2">
      <c r="C637" s="5"/>
      <c r="D637" s="5"/>
      <c r="E637" s="12"/>
      <c r="F637" s="12"/>
      <c r="G637" s="5"/>
      <c r="H637" s="5"/>
      <c r="I637" s="5"/>
      <c r="J637" s="5"/>
      <c r="K637" s="5"/>
      <c r="L637" s="5"/>
      <c r="M637" s="5"/>
      <c r="N637" s="5"/>
      <c r="O637" s="5"/>
      <c r="P637" s="5"/>
    </row>
    <row r="638" spans="1:16" s="1" customFormat="1" x14ac:dyDescent="0.2">
      <c r="A638" s="1" t="s">
        <v>794</v>
      </c>
      <c r="B638" s="1" t="s">
        <v>795</v>
      </c>
      <c r="C638" s="5">
        <f>SUM(C640)</f>
        <v>0</v>
      </c>
      <c r="D638" s="5">
        <f t="shared" ref="D638" si="181">SUM(D640)</f>
        <v>0</v>
      </c>
      <c r="E638" s="12">
        <f>SUM(E640)</f>
        <v>12040</v>
      </c>
      <c r="F638" s="12">
        <f t="shared" ref="F638:P638" si="182">SUM(F640)</f>
        <v>0</v>
      </c>
      <c r="G638" s="5">
        <f t="shared" si="182"/>
        <v>12100</v>
      </c>
      <c r="H638" s="5">
        <f t="shared" si="182"/>
        <v>0</v>
      </c>
      <c r="I638" s="5">
        <f t="shared" si="182"/>
        <v>12100</v>
      </c>
      <c r="J638" s="5">
        <f t="shared" si="182"/>
        <v>0</v>
      </c>
      <c r="K638" s="5">
        <f t="shared" si="182"/>
        <v>12500</v>
      </c>
      <c r="L638" s="5">
        <f t="shared" si="182"/>
        <v>0</v>
      </c>
      <c r="M638" s="5">
        <f t="shared" si="182"/>
        <v>12500</v>
      </c>
      <c r="N638" s="5">
        <f t="shared" si="182"/>
        <v>0</v>
      </c>
      <c r="O638" s="5">
        <f t="shared" si="182"/>
        <v>12500</v>
      </c>
      <c r="P638" s="5">
        <f t="shared" si="182"/>
        <v>0</v>
      </c>
    </row>
    <row r="640" spans="1:16" x14ac:dyDescent="0.2">
      <c r="A640" t="s">
        <v>796</v>
      </c>
      <c r="B640" t="s">
        <v>797</v>
      </c>
      <c r="C640" s="3">
        <v>0</v>
      </c>
      <c r="D640" s="3">
        <v>0</v>
      </c>
      <c r="E640" s="11">
        <v>12040</v>
      </c>
      <c r="F640" s="11">
        <v>0</v>
      </c>
      <c r="G640" s="3">
        <v>12100</v>
      </c>
      <c r="H640" s="3">
        <v>0</v>
      </c>
      <c r="I640" s="3">
        <v>12100</v>
      </c>
      <c r="J640" s="3">
        <v>0</v>
      </c>
      <c r="K640" s="3">
        <v>12500</v>
      </c>
      <c r="L640" s="3">
        <v>0</v>
      </c>
      <c r="M640" s="3">
        <v>12500</v>
      </c>
      <c r="N640" s="3">
        <v>0</v>
      </c>
      <c r="O640" s="3">
        <v>12500</v>
      </c>
      <c r="P640" s="3">
        <v>0</v>
      </c>
    </row>
    <row r="642" spans="1:16" s="1" customFormat="1" x14ac:dyDescent="0.2">
      <c r="A642" s="1" t="s">
        <v>798</v>
      </c>
      <c r="B642" s="1" t="s">
        <v>799</v>
      </c>
      <c r="C642" s="12">
        <f t="shared" ref="C642:D642" si="183">C644+C650+C656+C662</f>
        <v>13580</v>
      </c>
      <c r="D642" s="12">
        <f t="shared" si="183"/>
        <v>0</v>
      </c>
      <c r="E642" s="12">
        <f>E644+E650+E656+E662</f>
        <v>18110</v>
      </c>
      <c r="F642" s="12">
        <f t="shared" ref="F642:P642" si="184">F644+F650+F656+F662</f>
        <v>0</v>
      </c>
      <c r="G642" s="12">
        <f t="shared" si="184"/>
        <v>18640</v>
      </c>
      <c r="H642" s="12">
        <f t="shared" si="184"/>
        <v>0</v>
      </c>
      <c r="I642" s="12">
        <f t="shared" si="184"/>
        <v>19240</v>
      </c>
      <c r="J642" s="12">
        <f t="shared" si="184"/>
        <v>0</v>
      </c>
      <c r="K642" s="12">
        <f t="shared" si="184"/>
        <v>16640</v>
      </c>
      <c r="L642" s="12">
        <f t="shared" si="184"/>
        <v>0</v>
      </c>
      <c r="M642" s="12">
        <f t="shared" si="184"/>
        <v>244940</v>
      </c>
      <c r="N642" s="12">
        <f t="shared" si="184"/>
        <v>237000</v>
      </c>
      <c r="O642" s="12">
        <f t="shared" si="184"/>
        <v>244940</v>
      </c>
      <c r="P642" s="12">
        <f t="shared" si="184"/>
        <v>237000</v>
      </c>
    </row>
    <row r="643" spans="1:16" s="1" customFormat="1" x14ac:dyDescent="0.2">
      <c r="C643" s="5"/>
      <c r="D643" s="5"/>
      <c r="E643" s="12"/>
      <c r="F643" s="12"/>
      <c r="G643" s="5"/>
      <c r="H643" s="5"/>
      <c r="I643" s="5"/>
      <c r="J643" s="5"/>
      <c r="K643" s="5"/>
      <c r="L643" s="5"/>
      <c r="M643" s="5"/>
      <c r="N643" s="5"/>
      <c r="O643" s="5"/>
      <c r="P643" s="5"/>
    </row>
    <row r="644" spans="1:16" s="1" customFormat="1" x14ac:dyDescent="0.2">
      <c r="A644" s="1" t="s">
        <v>800</v>
      </c>
      <c r="B644" s="1" t="s">
        <v>801</v>
      </c>
      <c r="C644" s="5">
        <f>C646</f>
        <v>1490</v>
      </c>
      <c r="D644" s="5">
        <f t="shared" ref="D644" si="185">D646</f>
        <v>0</v>
      </c>
      <c r="E644" s="12">
        <f>E646</f>
        <v>1510</v>
      </c>
      <c r="F644" s="12">
        <f t="shared" ref="F644:P644" si="186">F646</f>
        <v>0</v>
      </c>
      <c r="G644" s="5">
        <f t="shared" si="186"/>
        <v>1510</v>
      </c>
      <c r="H644" s="5">
        <f t="shared" si="186"/>
        <v>0</v>
      </c>
      <c r="I644" s="5">
        <f t="shared" si="186"/>
        <v>1510</v>
      </c>
      <c r="J644" s="5">
        <f t="shared" si="186"/>
        <v>0</v>
      </c>
      <c r="K644" s="5">
        <f t="shared" si="186"/>
        <v>1510</v>
      </c>
      <c r="L644" s="5">
        <f t="shared" si="186"/>
        <v>0</v>
      </c>
      <c r="M644" s="5">
        <f t="shared" si="186"/>
        <v>1510</v>
      </c>
      <c r="N644" s="5">
        <f t="shared" si="186"/>
        <v>0</v>
      </c>
      <c r="O644" s="5">
        <f t="shared" si="186"/>
        <v>1510</v>
      </c>
      <c r="P644" s="5">
        <f t="shared" si="186"/>
        <v>0</v>
      </c>
    </row>
    <row r="645" spans="1:16" s="1" customFormat="1" x14ac:dyDescent="0.2">
      <c r="C645" s="5"/>
      <c r="D645" s="5"/>
      <c r="E645" s="12"/>
      <c r="F645" s="12"/>
      <c r="G645" s="5"/>
      <c r="H645" s="5"/>
      <c r="I645" s="5"/>
      <c r="J645" s="5"/>
      <c r="K645" s="5"/>
      <c r="L645" s="5"/>
      <c r="M645" s="5"/>
      <c r="N645" s="5"/>
      <c r="O645" s="5"/>
      <c r="P645" s="5"/>
    </row>
    <row r="646" spans="1:16" s="1" customFormat="1" x14ac:dyDescent="0.2">
      <c r="A646" s="1" t="s">
        <v>802</v>
      </c>
      <c r="B646" s="1" t="s">
        <v>801</v>
      </c>
      <c r="C646" s="5">
        <f>SUM(C648)</f>
        <v>1490</v>
      </c>
      <c r="D646" s="5">
        <f t="shared" ref="D646" si="187">SUM(D648)</f>
        <v>0</v>
      </c>
      <c r="E646" s="12">
        <f>SUM(E648)</f>
        <v>1510</v>
      </c>
      <c r="F646" s="12">
        <f t="shared" ref="F646:P646" si="188">SUM(F648)</f>
        <v>0</v>
      </c>
      <c r="G646" s="5">
        <f t="shared" si="188"/>
        <v>1510</v>
      </c>
      <c r="H646" s="5">
        <f t="shared" si="188"/>
        <v>0</v>
      </c>
      <c r="I646" s="5">
        <f t="shared" si="188"/>
        <v>1510</v>
      </c>
      <c r="J646" s="5">
        <f t="shared" si="188"/>
        <v>0</v>
      </c>
      <c r="K646" s="5">
        <f t="shared" si="188"/>
        <v>1510</v>
      </c>
      <c r="L646" s="5">
        <f t="shared" si="188"/>
        <v>0</v>
      </c>
      <c r="M646" s="5">
        <f t="shared" si="188"/>
        <v>1510</v>
      </c>
      <c r="N646" s="5">
        <f t="shared" si="188"/>
        <v>0</v>
      </c>
      <c r="O646" s="5">
        <f t="shared" si="188"/>
        <v>1510</v>
      </c>
      <c r="P646" s="5">
        <f t="shared" si="188"/>
        <v>0</v>
      </c>
    </row>
    <row r="648" spans="1:16" x14ac:dyDescent="0.2">
      <c r="A648" t="s">
        <v>803</v>
      </c>
      <c r="B648" t="s">
        <v>804</v>
      </c>
      <c r="C648" s="3">
        <v>1490</v>
      </c>
      <c r="D648" s="3">
        <v>0</v>
      </c>
      <c r="E648" s="11">
        <v>1510</v>
      </c>
      <c r="F648" s="11">
        <v>0</v>
      </c>
      <c r="G648" s="3">
        <v>1510</v>
      </c>
      <c r="H648" s="3">
        <v>0</v>
      </c>
      <c r="I648" s="3">
        <v>1510</v>
      </c>
      <c r="J648" s="3">
        <v>0</v>
      </c>
      <c r="K648" s="3">
        <v>1510</v>
      </c>
      <c r="L648" s="3">
        <v>0</v>
      </c>
      <c r="M648" s="3">
        <v>1510</v>
      </c>
      <c r="N648" s="3">
        <v>0</v>
      </c>
      <c r="O648" s="3">
        <v>1510</v>
      </c>
      <c r="P648" s="3">
        <v>0</v>
      </c>
    </row>
    <row r="650" spans="1:16" s="1" customFormat="1" x14ac:dyDescent="0.2">
      <c r="A650" s="1" t="s">
        <v>805</v>
      </c>
      <c r="B650" s="1" t="s">
        <v>806</v>
      </c>
      <c r="C650" s="5">
        <f>C652</f>
        <v>1660</v>
      </c>
      <c r="D650" s="5">
        <f t="shared" ref="D650" si="189">D652</f>
        <v>0</v>
      </c>
      <c r="E650" s="12">
        <f>E652</f>
        <v>0</v>
      </c>
      <c r="F650" s="12">
        <f t="shared" ref="F650:P650" si="190">F652</f>
        <v>0</v>
      </c>
      <c r="G650" s="5">
        <f t="shared" si="190"/>
        <v>0</v>
      </c>
      <c r="H650" s="5">
        <f t="shared" si="190"/>
        <v>0</v>
      </c>
      <c r="I650" s="5">
        <f t="shared" si="190"/>
        <v>0</v>
      </c>
      <c r="J650" s="5">
        <f t="shared" si="190"/>
        <v>0</v>
      </c>
      <c r="K650" s="5">
        <f t="shared" si="190"/>
        <v>0</v>
      </c>
      <c r="L650" s="5">
        <f t="shared" si="190"/>
        <v>0</v>
      </c>
      <c r="M650" s="5">
        <f t="shared" si="190"/>
        <v>0</v>
      </c>
      <c r="N650" s="5">
        <f t="shared" si="190"/>
        <v>0</v>
      </c>
      <c r="O650" s="5">
        <f t="shared" si="190"/>
        <v>0</v>
      </c>
      <c r="P650" s="5">
        <f t="shared" si="190"/>
        <v>0</v>
      </c>
    </row>
    <row r="651" spans="1:16" s="1" customFormat="1" x14ac:dyDescent="0.2">
      <c r="C651" s="5"/>
      <c r="D651" s="5"/>
      <c r="E651" s="12"/>
      <c r="F651" s="12"/>
      <c r="G651" s="5"/>
      <c r="H651" s="5"/>
      <c r="I651" s="5"/>
      <c r="J651" s="5"/>
      <c r="K651" s="5"/>
      <c r="L651" s="5"/>
      <c r="M651" s="5"/>
      <c r="N651" s="5"/>
      <c r="O651" s="5"/>
      <c r="P651" s="5"/>
    </row>
    <row r="652" spans="1:16" s="1" customFormat="1" x14ac:dyDescent="0.2">
      <c r="A652" s="1" t="s">
        <v>807</v>
      </c>
      <c r="B652" s="1" t="s">
        <v>806</v>
      </c>
      <c r="C652" s="5">
        <f>SUM(C654)</f>
        <v>1660</v>
      </c>
      <c r="D652" s="5">
        <f t="shared" ref="D652" si="191">SUM(D654)</f>
        <v>0</v>
      </c>
      <c r="E652" s="12">
        <f>SUM(E654)</f>
        <v>0</v>
      </c>
      <c r="F652" s="12">
        <f t="shared" ref="F652:P652" si="192">SUM(F654)</f>
        <v>0</v>
      </c>
      <c r="G652" s="5">
        <f t="shared" si="192"/>
        <v>0</v>
      </c>
      <c r="H652" s="5">
        <f t="shared" si="192"/>
        <v>0</v>
      </c>
      <c r="I652" s="5">
        <f t="shared" si="192"/>
        <v>0</v>
      </c>
      <c r="J652" s="5">
        <f t="shared" si="192"/>
        <v>0</v>
      </c>
      <c r="K652" s="5">
        <f t="shared" si="192"/>
        <v>0</v>
      </c>
      <c r="L652" s="5">
        <f t="shared" si="192"/>
        <v>0</v>
      </c>
      <c r="M652" s="5">
        <f t="shared" si="192"/>
        <v>0</v>
      </c>
      <c r="N652" s="5">
        <f t="shared" si="192"/>
        <v>0</v>
      </c>
      <c r="O652" s="5">
        <f t="shared" si="192"/>
        <v>0</v>
      </c>
      <c r="P652" s="5">
        <f t="shared" si="192"/>
        <v>0</v>
      </c>
    </row>
    <row r="654" spans="1:16" x14ac:dyDescent="0.2">
      <c r="A654" t="s">
        <v>808</v>
      </c>
      <c r="B654" t="s">
        <v>809</v>
      </c>
      <c r="C654" s="3">
        <v>1660</v>
      </c>
      <c r="D654" s="3">
        <v>0</v>
      </c>
      <c r="E654" s="11">
        <v>0</v>
      </c>
      <c r="F654" s="11">
        <v>0</v>
      </c>
      <c r="G654" s="3">
        <v>0</v>
      </c>
      <c r="H654" s="3">
        <v>0</v>
      </c>
      <c r="I654" s="3">
        <v>0</v>
      </c>
      <c r="J654" s="3">
        <v>0</v>
      </c>
      <c r="K654" s="3">
        <v>0</v>
      </c>
      <c r="L654" s="3">
        <v>0</v>
      </c>
      <c r="M654" s="3">
        <v>0</v>
      </c>
      <c r="N654" s="3">
        <v>0</v>
      </c>
      <c r="O654" s="3">
        <v>0</v>
      </c>
      <c r="P654" s="3">
        <v>0</v>
      </c>
    </row>
    <row r="656" spans="1:16" s="1" customFormat="1" x14ac:dyDescent="0.2">
      <c r="A656" s="1" t="s">
        <v>810</v>
      </c>
      <c r="B656" s="1" t="s">
        <v>811</v>
      </c>
      <c r="C656" s="5">
        <f>C658</f>
        <v>700</v>
      </c>
      <c r="D656" s="5">
        <f t="shared" ref="D656" si="193">D658</f>
        <v>0</v>
      </c>
      <c r="E656" s="12">
        <f>E658</f>
        <v>700</v>
      </c>
      <c r="F656" s="12">
        <f t="shared" ref="F656:P656" si="194">F658</f>
        <v>0</v>
      </c>
      <c r="G656" s="5">
        <f t="shared" si="194"/>
        <v>700</v>
      </c>
      <c r="H656" s="5">
        <f t="shared" si="194"/>
        <v>0</v>
      </c>
      <c r="I656" s="5">
        <f t="shared" si="194"/>
        <v>700</v>
      </c>
      <c r="J656" s="5">
        <f t="shared" si="194"/>
        <v>0</v>
      </c>
      <c r="K656" s="5">
        <f t="shared" si="194"/>
        <v>700</v>
      </c>
      <c r="L656" s="5">
        <f t="shared" si="194"/>
        <v>0</v>
      </c>
      <c r="M656" s="5">
        <f t="shared" si="194"/>
        <v>700</v>
      </c>
      <c r="N656" s="5">
        <f t="shared" si="194"/>
        <v>0</v>
      </c>
      <c r="O656" s="5">
        <f t="shared" si="194"/>
        <v>700</v>
      </c>
      <c r="P656" s="5">
        <f t="shared" si="194"/>
        <v>0</v>
      </c>
    </row>
    <row r="657" spans="1:16" s="1" customFormat="1" x14ac:dyDescent="0.2">
      <c r="C657" s="5"/>
      <c r="D657" s="5"/>
      <c r="E657" s="12"/>
      <c r="F657" s="12"/>
      <c r="G657" s="5"/>
      <c r="H657" s="5"/>
      <c r="I657" s="5"/>
      <c r="J657" s="5"/>
      <c r="K657" s="5"/>
      <c r="L657" s="5"/>
      <c r="M657" s="5"/>
      <c r="N657" s="5"/>
      <c r="O657" s="5"/>
      <c r="P657" s="5"/>
    </row>
    <row r="658" spans="1:16" s="1" customFormat="1" x14ac:dyDescent="0.2">
      <c r="A658" s="1" t="s">
        <v>812</v>
      </c>
      <c r="B658" s="1" t="s">
        <v>813</v>
      </c>
      <c r="C658" s="5">
        <f>SUM(C660)</f>
        <v>700</v>
      </c>
      <c r="D658" s="5">
        <f t="shared" ref="D658" si="195">SUM(D660)</f>
        <v>0</v>
      </c>
      <c r="E658" s="12">
        <f>SUM(E660)</f>
        <v>700</v>
      </c>
      <c r="F658" s="12">
        <f t="shared" ref="F658:P658" si="196">SUM(F660)</f>
        <v>0</v>
      </c>
      <c r="G658" s="5">
        <f t="shared" si="196"/>
        <v>700</v>
      </c>
      <c r="H658" s="5">
        <f t="shared" si="196"/>
        <v>0</v>
      </c>
      <c r="I658" s="5">
        <f t="shared" si="196"/>
        <v>700</v>
      </c>
      <c r="J658" s="5">
        <f t="shared" si="196"/>
        <v>0</v>
      </c>
      <c r="K658" s="5">
        <f t="shared" si="196"/>
        <v>700</v>
      </c>
      <c r="L658" s="5">
        <f t="shared" si="196"/>
        <v>0</v>
      </c>
      <c r="M658" s="5">
        <f t="shared" si="196"/>
        <v>700</v>
      </c>
      <c r="N658" s="5">
        <f t="shared" si="196"/>
        <v>0</v>
      </c>
      <c r="O658" s="5">
        <f t="shared" si="196"/>
        <v>700</v>
      </c>
      <c r="P658" s="5">
        <f t="shared" si="196"/>
        <v>0</v>
      </c>
    </row>
    <row r="660" spans="1:16" x14ac:dyDescent="0.2">
      <c r="A660" t="s">
        <v>814</v>
      </c>
      <c r="B660" t="s">
        <v>815</v>
      </c>
      <c r="C660" s="3">
        <v>700</v>
      </c>
      <c r="D660" s="3">
        <v>0</v>
      </c>
      <c r="E660" s="11">
        <v>700</v>
      </c>
      <c r="F660" s="11">
        <v>0</v>
      </c>
      <c r="G660" s="3">
        <v>700</v>
      </c>
      <c r="H660" s="3">
        <v>0</v>
      </c>
      <c r="I660" s="3">
        <v>700</v>
      </c>
      <c r="J660" s="3">
        <v>0</v>
      </c>
      <c r="K660" s="3">
        <v>700</v>
      </c>
      <c r="L660" s="3">
        <v>0</v>
      </c>
      <c r="M660" s="3">
        <v>700</v>
      </c>
      <c r="N660" s="3">
        <v>0</v>
      </c>
      <c r="O660" s="3">
        <v>700</v>
      </c>
      <c r="P660" s="3">
        <v>0</v>
      </c>
    </row>
    <row r="662" spans="1:16" s="1" customFormat="1" x14ac:dyDescent="0.2">
      <c r="A662" s="1" t="s">
        <v>816</v>
      </c>
      <c r="B662" s="1" t="s">
        <v>817</v>
      </c>
      <c r="C662" s="5">
        <f>C664+C666</f>
        <v>9730</v>
      </c>
      <c r="D662" s="5">
        <f t="shared" ref="D662" si="197">D664+D666</f>
        <v>0</v>
      </c>
      <c r="E662" s="12">
        <f>E664+E666</f>
        <v>15900</v>
      </c>
      <c r="F662" s="12">
        <f t="shared" ref="F662:P662" si="198">F664+F666</f>
        <v>0</v>
      </c>
      <c r="G662" s="5">
        <f t="shared" si="198"/>
        <v>16430</v>
      </c>
      <c r="H662" s="5">
        <f t="shared" si="198"/>
        <v>0</v>
      </c>
      <c r="I662" s="5">
        <f t="shared" si="198"/>
        <v>17030</v>
      </c>
      <c r="J662" s="5">
        <f t="shared" si="198"/>
        <v>0</v>
      </c>
      <c r="K662" s="5">
        <f t="shared" si="198"/>
        <v>14430</v>
      </c>
      <c r="L662" s="5">
        <f t="shared" si="198"/>
        <v>0</v>
      </c>
      <c r="M662" s="5">
        <f t="shared" si="198"/>
        <v>242730</v>
      </c>
      <c r="N662" s="5">
        <f t="shared" si="198"/>
        <v>237000</v>
      </c>
      <c r="O662" s="5">
        <f t="shared" si="198"/>
        <v>242730</v>
      </c>
      <c r="P662" s="5">
        <f t="shared" si="198"/>
        <v>237000</v>
      </c>
    </row>
    <row r="664" spans="1:16" x14ac:dyDescent="0.2">
      <c r="A664" t="s">
        <v>818</v>
      </c>
      <c r="B664" t="s">
        <v>819</v>
      </c>
      <c r="C664" s="3">
        <v>0</v>
      </c>
      <c r="D664" s="3">
        <v>0</v>
      </c>
      <c r="E664" s="11">
        <v>500</v>
      </c>
      <c r="F664" s="11">
        <v>0</v>
      </c>
      <c r="G664" s="3">
        <v>500</v>
      </c>
      <c r="H664" s="3">
        <v>0</v>
      </c>
      <c r="I664" s="3">
        <v>500</v>
      </c>
      <c r="J664" s="3">
        <v>0</v>
      </c>
      <c r="K664" s="3">
        <v>500</v>
      </c>
      <c r="L664" s="3">
        <v>0</v>
      </c>
      <c r="M664" s="3">
        <v>500</v>
      </c>
      <c r="N664" s="3">
        <v>0</v>
      </c>
      <c r="O664" s="3">
        <v>500</v>
      </c>
      <c r="P664" s="3">
        <v>0</v>
      </c>
    </row>
    <row r="666" spans="1:16" s="1" customFormat="1" x14ac:dyDescent="0.2">
      <c r="A666" s="1" t="s">
        <v>820</v>
      </c>
      <c r="B666" s="1" t="s">
        <v>821</v>
      </c>
      <c r="C666" s="5">
        <f>SUM(C668:C689)</f>
        <v>9730</v>
      </c>
      <c r="D666" s="5">
        <f t="shared" ref="D666" si="199">SUM(D668:D689)</f>
        <v>0</v>
      </c>
      <c r="E666" s="12">
        <f>SUM(E668:E689)</f>
        <v>15400</v>
      </c>
      <c r="F666" s="12">
        <f t="shared" ref="F666:P666" si="200">SUM(F668:F689)</f>
        <v>0</v>
      </c>
      <c r="G666" s="5">
        <f t="shared" si="200"/>
        <v>15930</v>
      </c>
      <c r="H666" s="5">
        <f t="shared" si="200"/>
        <v>0</v>
      </c>
      <c r="I666" s="5">
        <f t="shared" si="200"/>
        <v>16530</v>
      </c>
      <c r="J666" s="5">
        <f t="shared" si="200"/>
        <v>0</v>
      </c>
      <c r="K666" s="5">
        <f t="shared" si="200"/>
        <v>13930</v>
      </c>
      <c r="L666" s="5">
        <f t="shared" si="200"/>
        <v>0</v>
      </c>
      <c r="M666" s="5">
        <f t="shared" si="200"/>
        <v>242230</v>
      </c>
      <c r="N666" s="5">
        <f t="shared" si="200"/>
        <v>237000</v>
      </c>
      <c r="O666" s="5">
        <f t="shared" si="200"/>
        <v>242230</v>
      </c>
      <c r="P666" s="5">
        <f t="shared" si="200"/>
        <v>237000</v>
      </c>
    </row>
    <row r="668" spans="1:16" x14ac:dyDescent="0.2">
      <c r="A668" t="s">
        <v>822</v>
      </c>
      <c r="B668" t="s">
        <v>15</v>
      </c>
      <c r="C668" s="3">
        <v>210</v>
      </c>
      <c r="D668" s="3">
        <v>0</v>
      </c>
      <c r="E668" s="11">
        <v>210</v>
      </c>
      <c r="F668" s="11">
        <v>0</v>
      </c>
      <c r="G668" s="3">
        <v>210</v>
      </c>
      <c r="H668" s="3">
        <v>0</v>
      </c>
      <c r="I668" s="3">
        <v>210</v>
      </c>
      <c r="J668" s="3">
        <v>0</v>
      </c>
      <c r="K668" s="3">
        <v>210</v>
      </c>
      <c r="L668" s="3">
        <v>0</v>
      </c>
      <c r="M668" s="3">
        <v>210</v>
      </c>
      <c r="N668" s="3">
        <v>0</v>
      </c>
      <c r="O668" s="3">
        <v>210</v>
      </c>
      <c r="P668" s="3">
        <v>0</v>
      </c>
    </row>
    <row r="669" spans="1:16" x14ac:dyDescent="0.2">
      <c r="A669" t="s">
        <v>823</v>
      </c>
      <c r="B669" t="s">
        <v>447</v>
      </c>
      <c r="C669" s="3">
        <v>0</v>
      </c>
      <c r="D669" s="3">
        <v>0</v>
      </c>
      <c r="E669" s="11">
        <v>0</v>
      </c>
      <c r="F669" s="11">
        <v>0</v>
      </c>
      <c r="G669" s="3">
        <v>0</v>
      </c>
      <c r="H669" s="3">
        <v>0</v>
      </c>
      <c r="I669" s="3">
        <v>0</v>
      </c>
      <c r="J669" s="3">
        <v>0</v>
      </c>
      <c r="K669" s="3">
        <v>0</v>
      </c>
      <c r="L669" s="3">
        <v>0</v>
      </c>
      <c r="M669" s="3">
        <v>0</v>
      </c>
      <c r="N669" s="3">
        <v>0</v>
      </c>
      <c r="O669" s="3">
        <v>0</v>
      </c>
      <c r="P669" s="3">
        <v>0</v>
      </c>
    </row>
    <row r="670" spans="1:16" x14ac:dyDescent="0.2">
      <c r="A670" t="s">
        <v>824</v>
      </c>
      <c r="B670" t="s">
        <v>825</v>
      </c>
      <c r="C670" s="3">
        <v>0</v>
      </c>
      <c r="D670" s="3">
        <v>0</v>
      </c>
      <c r="E670" s="11">
        <v>0</v>
      </c>
      <c r="F670" s="11">
        <v>0</v>
      </c>
      <c r="G670" s="3">
        <v>0</v>
      </c>
      <c r="H670" s="3">
        <v>0</v>
      </c>
      <c r="I670" s="3">
        <v>0</v>
      </c>
      <c r="J670" s="3">
        <v>0</v>
      </c>
      <c r="K670" s="3">
        <v>0</v>
      </c>
      <c r="L670" s="3">
        <v>0</v>
      </c>
      <c r="M670" s="3">
        <v>0</v>
      </c>
      <c r="N670" s="3">
        <v>0</v>
      </c>
      <c r="O670" s="3">
        <v>0</v>
      </c>
      <c r="P670" s="3">
        <v>0</v>
      </c>
    </row>
    <row r="671" spans="1:16" x14ac:dyDescent="0.2">
      <c r="A671" t="s">
        <v>826</v>
      </c>
      <c r="B671" t="s">
        <v>21</v>
      </c>
      <c r="C671" s="3">
        <v>10</v>
      </c>
      <c r="D671" s="3">
        <v>0</v>
      </c>
      <c r="E671" s="11">
        <v>10</v>
      </c>
      <c r="F671" s="11">
        <v>0</v>
      </c>
      <c r="G671" s="3">
        <v>10</v>
      </c>
      <c r="H671" s="3">
        <v>0</v>
      </c>
      <c r="I671" s="3">
        <v>10</v>
      </c>
      <c r="J671" s="3">
        <v>0</v>
      </c>
      <c r="K671" s="3">
        <v>10</v>
      </c>
      <c r="L671" s="3">
        <v>0</v>
      </c>
      <c r="M671" s="3">
        <v>10</v>
      </c>
      <c r="N671" s="3">
        <v>0</v>
      </c>
      <c r="O671" s="3">
        <v>10</v>
      </c>
      <c r="P671" s="3">
        <v>0</v>
      </c>
    </row>
    <row r="672" spans="1:16" x14ac:dyDescent="0.2">
      <c r="A672" t="s">
        <v>827</v>
      </c>
      <c r="B672" t="s">
        <v>23</v>
      </c>
      <c r="C672" s="3">
        <v>0</v>
      </c>
      <c r="D672" s="3">
        <v>0</v>
      </c>
      <c r="E672" s="11">
        <v>0</v>
      </c>
      <c r="F672" s="11">
        <v>0</v>
      </c>
      <c r="G672" s="3">
        <v>0</v>
      </c>
      <c r="H672" s="3">
        <v>0</v>
      </c>
      <c r="I672" s="3">
        <v>0</v>
      </c>
      <c r="J672" s="3">
        <v>0</v>
      </c>
      <c r="K672" s="3">
        <v>0</v>
      </c>
      <c r="L672" s="3">
        <v>0</v>
      </c>
      <c r="M672" s="3">
        <v>0</v>
      </c>
      <c r="N672" s="3">
        <v>0</v>
      </c>
      <c r="O672" s="3">
        <v>0</v>
      </c>
      <c r="P672" s="3">
        <v>0</v>
      </c>
    </row>
    <row r="673" spans="1:16" x14ac:dyDescent="0.2">
      <c r="A673" t="s">
        <v>828</v>
      </c>
      <c r="B673" t="s">
        <v>498</v>
      </c>
      <c r="C673" s="3">
        <v>10</v>
      </c>
      <c r="D673" s="3">
        <v>0</v>
      </c>
      <c r="E673" s="11">
        <v>10</v>
      </c>
      <c r="F673" s="11">
        <v>0</v>
      </c>
      <c r="G673" s="3">
        <v>10</v>
      </c>
      <c r="H673" s="3">
        <v>0</v>
      </c>
      <c r="I673" s="3">
        <v>10</v>
      </c>
      <c r="J673" s="3">
        <v>0</v>
      </c>
      <c r="K673" s="3">
        <v>10</v>
      </c>
      <c r="L673" s="3">
        <v>0</v>
      </c>
      <c r="M673" s="3">
        <v>10</v>
      </c>
      <c r="N673" s="3">
        <v>0</v>
      </c>
      <c r="O673" s="3">
        <v>10</v>
      </c>
      <c r="P673" s="3">
        <v>0</v>
      </c>
    </row>
    <row r="674" spans="1:16" x14ac:dyDescent="0.2">
      <c r="A674" t="s">
        <v>829</v>
      </c>
      <c r="B674" t="s">
        <v>27</v>
      </c>
      <c r="C674" s="3">
        <v>0</v>
      </c>
      <c r="D674" s="3">
        <v>0</v>
      </c>
      <c r="E674" s="11">
        <v>0</v>
      </c>
      <c r="F674" s="11">
        <v>0</v>
      </c>
      <c r="G674" s="3">
        <v>0</v>
      </c>
      <c r="H674" s="3">
        <v>0</v>
      </c>
      <c r="I674" s="3">
        <v>0</v>
      </c>
      <c r="J674" s="3">
        <v>0</v>
      </c>
      <c r="K674" s="3">
        <v>0</v>
      </c>
      <c r="L674" s="3">
        <v>0</v>
      </c>
      <c r="M674" s="3">
        <v>0</v>
      </c>
      <c r="N674" s="3">
        <v>0</v>
      </c>
      <c r="O674" s="3">
        <v>0</v>
      </c>
      <c r="P674" s="3">
        <v>0</v>
      </c>
    </row>
    <row r="675" spans="1:16" x14ac:dyDescent="0.2">
      <c r="A675" t="s">
        <v>830</v>
      </c>
      <c r="B675" t="s">
        <v>29</v>
      </c>
      <c r="C675" s="3">
        <v>0</v>
      </c>
      <c r="D675" s="3">
        <v>0</v>
      </c>
      <c r="E675" s="11">
        <v>0</v>
      </c>
      <c r="F675" s="11">
        <v>0</v>
      </c>
      <c r="G675" s="3">
        <v>0</v>
      </c>
      <c r="H675" s="3">
        <v>0</v>
      </c>
      <c r="I675" s="3">
        <v>0</v>
      </c>
      <c r="J675" s="3">
        <v>0</v>
      </c>
      <c r="K675" s="3">
        <v>0</v>
      </c>
      <c r="L675" s="3">
        <v>0</v>
      </c>
      <c r="M675" s="3">
        <v>0</v>
      </c>
      <c r="N675" s="3">
        <v>0</v>
      </c>
      <c r="O675" s="3">
        <v>0</v>
      </c>
      <c r="P675" s="3">
        <v>0</v>
      </c>
    </row>
    <row r="676" spans="1:16" x14ac:dyDescent="0.2">
      <c r="A676" t="s">
        <v>831</v>
      </c>
      <c r="B676" t="s">
        <v>501</v>
      </c>
      <c r="C676" s="3">
        <v>0</v>
      </c>
      <c r="D676" s="3">
        <v>0</v>
      </c>
      <c r="E676" s="11">
        <v>0</v>
      </c>
      <c r="F676" s="11">
        <v>0</v>
      </c>
      <c r="G676" s="3">
        <v>0</v>
      </c>
      <c r="H676" s="3">
        <v>0</v>
      </c>
      <c r="I676" s="3">
        <v>0</v>
      </c>
      <c r="J676" s="3">
        <v>0</v>
      </c>
      <c r="K676" s="3">
        <v>0</v>
      </c>
      <c r="L676" s="3">
        <v>0</v>
      </c>
      <c r="M676" s="3">
        <v>0</v>
      </c>
      <c r="N676" s="3">
        <v>0</v>
      </c>
      <c r="O676" s="3">
        <v>0</v>
      </c>
      <c r="P676" s="3">
        <v>0</v>
      </c>
    </row>
    <row r="677" spans="1:16" x14ac:dyDescent="0.2">
      <c r="A677" t="s">
        <v>832</v>
      </c>
      <c r="B677" t="s">
        <v>833</v>
      </c>
      <c r="C677" s="3">
        <v>0</v>
      </c>
      <c r="D677" s="3">
        <v>0</v>
      </c>
      <c r="E677" s="11">
        <v>0</v>
      </c>
      <c r="F677" s="11">
        <v>0</v>
      </c>
      <c r="G677" s="3">
        <v>0</v>
      </c>
      <c r="H677" s="3">
        <v>0</v>
      </c>
      <c r="I677" s="3">
        <v>0</v>
      </c>
      <c r="J677" s="3">
        <v>0</v>
      </c>
      <c r="K677" s="3">
        <v>0</v>
      </c>
      <c r="L677" s="3">
        <v>0</v>
      </c>
      <c r="M677" s="3">
        <v>0</v>
      </c>
      <c r="N677" s="3">
        <v>0</v>
      </c>
      <c r="O677" s="3">
        <v>0</v>
      </c>
      <c r="P677" s="3">
        <v>0</v>
      </c>
    </row>
    <row r="678" spans="1:16" x14ac:dyDescent="0.2">
      <c r="A678" t="s">
        <v>834</v>
      </c>
      <c r="B678" t="s">
        <v>835</v>
      </c>
      <c r="C678" s="3">
        <v>0</v>
      </c>
      <c r="D678" s="3">
        <v>0</v>
      </c>
      <c r="E678" s="11">
        <v>0</v>
      </c>
      <c r="F678" s="11">
        <v>0</v>
      </c>
      <c r="G678" s="3">
        <v>0</v>
      </c>
      <c r="H678" s="3">
        <v>0</v>
      </c>
      <c r="I678" s="3">
        <v>0</v>
      </c>
      <c r="J678" s="3">
        <v>0</v>
      </c>
      <c r="K678" s="3">
        <v>0</v>
      </c>
      <c r="L678" s="3">
        <v>0</v>
      </c>
      <c r="M678" s="3">
        <v>0</v>
      </c>
      <c r="N678" s="3">
        <v>0</v>
      </c>
      <c r="O678" s="3">
        <v>0</v>
      </c>
      <c r="P678" s="3">
        <v>0</v>
      </c>
    </row>
    <row r="679" spans="1:16" x14ac:dyDescent="0.2">
      <c r="A679" t="s">
        <v>836</v>
      </c>
      <c r="B679" t="s">
        <v>837</v>
      </c>
      <c r="C679" s="3">
        <v>0</v>
      </c>
      <c r="D679" s="3">
        <v>0</v>
      </c>
      <c r="E679" s="11">
        <v>0</v>
      </c>
      <c r="F679" s="11">
        <v>0</v>
      </c>
      <c r="G679" s="3">
        <v>0</v>
      </c>
      <c r="H679" s="3">
        <v>0</v>
      </c>
      <c r="I679" s="3">
        <v>0</v>
      </c>
      <c r="J679" s="3">
        <v>0</v>
      </c>
      <c r="K679" s="3">
        <v>0</v>
      </c>
      <c r="L679" s="3">
        <v>0</v>
      </c>
      <c r="M679" s="3">
        <v>0</v>
      </c>
      <c r="N679" s="3">
        <v>0</v>
      </c>
      <c r="O679" s="3">
        <v>0</v>
      </c>
      <c r="P679" s="3">
        <v>0</v>
      </c>
    </row>
    <row r="680" spans="1:16" x14ac:dyDescent="0.2">
      <c r="A680" t="s">
        <v>838</v>
      </c>
      <c r="B680" t="s">
        <v>70</v>
      </c>
      <c r="C680" s="3">
        <v>0</v>
      </c>
      <c r="D680" s="3">
        <v>0</v>
      </c>
      <c r="E680" s="11">
        <v>0</v>
      </c>
      <c r="F680" s="11">
        <v>0</v>
      </c>
      <c r="G680" s="3">
        <v>0</v>
      </c>
      <c r="H680" s="3">
        <v>0</v>
      </c>
      <c r="I680" s="3">
        <v>0</v>
      </c>
      <c r="J680" s="3">
        <v>0</v>
      </c>
      <c r="K680" s="3">
        <v>0</v>
      </c>
      <c r="L680" s="3">
        <v>0</v>
      </c>
      <c r="M680" s="3">
        <v>0</v>
      </c>
      <c r="N680" s="3">
        <v>0</v>
      </c>
      <c r="O680" s="3">
        <v>0</v>
      </c>
      <c r="P680" s="3">
        <v>0</v>
      </c>
    </row>
    <row r="681" spans="1:16" x14ac:dyDescent="0.2">
      <c r="A681" t="s">
        <v>839</v>
      </c>
      <c r="B681" t="s">
        <v>840</v>
      </c>
      <c r="C681" s="3">
        <v>1500</v>
      </c>
      <c r="D681" s="3">
        <v>0</v>
      </c>
      <c r="E681" s="11">
        <v>510</v>
      </c>
      <c r="F681" s="11">
        <v>0</v>
      </c>
      <c r="G681" s="3">
        <v>1000</v>
      </c>
      <c r="H681" s="3">
        <v>0</v>
      </c>
      <c r="I681" s="3">
        <v>1000</v>
      </c>
      <c r="J681" s="3">
        <v>0</v>
      </c>
      <c r="K681" s="3">
        <v>2500</v>
      </c>
      <c r="L681" s="3">
        <v>0</v>
      </c>
      <c r="M681" s="3">
        <v>2500</v>
      </c>
      <c r="N681" s="3">
        <v>0</v>
      </c>
      <c r="O681" s="3">
        <v>2500</v>
      </c>
      <c r="P681" s="3">
        <v>0</v>
      </c>
    </row>
    <row r="682" spans="1:16" x14ac:dyDescent="0.2">
      <c r="B682" s="7" t="s">
        <v>1518</v>
      </c>
      <c r="N682" s="3">
        <v>237000</v>
      </c>
      <c r="O682" s="3">
        <v>0</v>
      </c>
      <c r="P682" s="3">
        <v>237000</v>
      </c>
    </row>
    <row r="683" spans="1:16" x14ac:dyDescent="0.2">
      <c r="A683" t="s">
        <v>841</v>
      </c>
      <c r="B683" t="s">
        <v>842</v>
      </c>
      <c r="C683" s="3">
        <v>1000</v>
      </c>
      <c r="D683" s="3">
        <v>0</v>
      </c>
      <c r="E683" s="11">
        <v>7560</v>
      </c>
      <c r="F683" s="11">
        <v>0</v>
      </c>
      <c r="G683" s="3">
        <v>7500</v>
      </c>
      <c r="H683" s="3">
        <v>0</v>
      </c>
      <c r="I683" s="3">
        <v>7500</v>
      </c>
      <c r="J683" s="3">
        <v>0</v>
      </c>
      <c r="K683" s="3">
        <v>1000</v>
      </c>
      <c r="L683" s="3">
        <v>0</v>
      </c>
      <c r="M683" s="3">
        <v>0</v>
      </c>
      <c r="N683" s="3">
        <v>0</v>
      </c>
      <c r="O683" s="3">
        <v>0</v>
      </c>
      <c r="P683" s="3">
        <v>0</v>
      </c>
    </row>
    <row r="684" spans="1:16" x14ac:dyDescent="0.2">
      <c r="A684" t="s">
        <v>843</v>
      </c>
      <c r="B684" t="s">
        <v>844</v>
      </c>
      <c r="C684" s="3">
        <v>3000</v>
      </c>
      <c r="D684" s="3">
        <v>0</v>
      </c>
      <c r="E684" s="11">
        <v>3000</v>
      </c>
      <c r="F684" s="11">
        <v>0</v>
      </c>
      <c r="G684" s="3">
        <v>3000</v>
      </c>
      <c r="H684" s="3">
        <v>0</v>
      </c>
      <c r="I684" s="3">
        <v>3000</v>
      </c>
      <c r="J684" s="3">
        <v>0</v>
      </c>
      <c r="K684" s="3">
        <v>3000</v>
      </c>
      <c r="L684" s="3">
        <v>0</v>
      </c>
      <c r="M684" s="3">
        <v>3000</v>
      </c>
      <c r="N684" s="3">
        <v>0</v>
      </c>
      <c r="O684" s="3">
        <v>3000</v>
      </c>
      <c r="P684" s="3">
        <v>0</v>
      </c>
    </row>
    <row r="685" spans="1:16" x14ac:dyDescent="0.2">
      <c r="A685" t="s">
        <v>845</v>
      </c>
      <c r="B685" t="s">
        <v>846</v>
      </c>
      <c r="C685" s="3">
        <v>0</v>
      </c>
      <c r="D685" s="3">
        <v>0</v>
      </c>
      <c r="E685" s="11">
        <v>100</v>
      </c>
      <c r="F685" s="11">
        <v>0</v>
      </c>
      <c r="G685" s="3">
        <v>200</v>
      </c>
      <c r="H685" s="3">
        <v>0</v>
      </c>
      <c r="I685" s="3">
        <v>200</v>
      </c>
      <c r="J685" s="3">
        <v>0</v>
      </c>
      <c r="K685" s="3">
        <v>200</v>
      </c>
      <c r="L685" s="3">
        <v>0</v>
      </c>
      <c r="M685" s="3">
        <v>200</v>
      </c>
      <c r="N685" s="3">
        <v>0</v>
      </c>
      <c r="O685" s="3">
        <v>200</v>
      </c>
      <c r="P685" s="3">
        <v>0</v>
      </c>
    </row>
    <row r="686" spans="1:16" x14ac:dyDescent="0.2">
      <c r="A686" t="s">
        <v>847</v>
      </c>
      <c r="B686" t="s">
        <v>848</v>
      </c>
      <c r="C686" s="3">
        <v>4000</v>
      </c>
      <c r="D686" s="3">
        <v>0</v>
      </c>
      <c r="E686" s="11">
        <v>4000</v>
      </c>
      <c r="F686" s="11">
        <v>0</v>
      </c>
      <c r="G686" s="3">
        <v>4000</v>
      </c>
      <c r="H686" s="3">
        <v>0</v>
      </c>
      <c r="I686" s="3">
        <v>4600</v>
      </c>
      <c r="J686" s="3">
        <v>0</v>
      </c>
      <c r="K686" s="3">
        <v>7000</v>
      </c>
      <c r="L686" s="3">
        <v>0</v>
      </c>
      <c r="M686" s="3">
        <v>9000</v>
      </c>
      <c r="N686" s="3">
        <v>0</v>
      </c>
      <c r="O686" s="3">
        <v>9000</v>
      </c>
      <c r="P686" s="3">
        <v>0</v>
      </c>
    </row>
    <row r="687" spans="1:16" x14ac:dyDescent="0.2">
      <c r="B687" t="s">
        <v>1517</v>
      </c>
      <c r="M687" s="3">
        <v>177300</v>
      </c>
      <c r="N687" s="3">
        <v>0</v>
      </c>
      <c r="O687" s="3">
        <v>177300</v>
      </c>
      <c r="P687" s="3">
        <v>0</v>
      </c>
    </row>
    <row r="688" spans="1:16" x14ac:dyDescent="0.2">
      <c r="B688" s="7" t="s">
        <v>1529</v>
      </c>
      <c r="M688" s="3">
        <v>50000</v>
      </c>
      <c r="N688" s="3">
        <v>0</v>
      </c>
      <c r="O688" s="3">
        <v>50000</v>
      </c>
      <c r="P688" s="3">
        <v>0</v>
      </c>
    </row>
    <row r="689" spans="1:16" x14ac:dyDescent="0.2">
      <c r="A689" t="s">
        <v>849</v>
      </c>
      <c r="B689" t="s">
        <v>850</v>
      </c>
      <c r="C689" s="3">
        <v>0</v>
      </c>
      <c r="D689" s="3">
        <v>0</v>
      </c>
      <c r="E689" s="11">
        <v>0</v>
      </c>
      <c r="F689" s="11">
        <v>0</v>
      </c>
      <c r="G689" s="3">
        <v>0</v>
      </c>
      <c r="H689" s="3">
        <v>0</v>
      </c>
      <c r="I689" s="3">
        <v>0</v>
      </c>
      <c r="J689" s="3">
        <v>0</v>
      </c>
      <c r="K689" s="3">
        <v>0</v>
      </c>
      <c r="L689" s="3">
        <v>0</v>
      </c>
      <c r="M689" s="3">
        <v>0</v>
      </c>
      <c r="N689" s="3">
        <v>0</v>
      </c>
      <c r="O689" s="3">
        <v>0</v>
      </c>
      <c r="P689" s="3">
        <v>0</v>
      </c>
    </row>
    <row r="691" spans="1:16" s="1" customFormat="1" x14ac:dyDescent="0.2">
      <c r="A691" s="1" t="s">
        <v>851</v>
      </c>
      <c r="B691" s="1" t="s">
        <v>852</v>
      </c>
      <c r="C691" s="5">
        <f>C693</f>
        <v>4650</v>
      </c>
      <c r="D691" s="5">
        <f t="shared" ref="D691" si="201">D693</f>
        <v>0</v>
      </c>
      <c r="E691" s="12">
        <f>E693</f>
        <v>4590</v>
      </c>
      <c r="F691" s="12">
        <f t="shared" ref="F691:P691" si="202">F693</f>
        <v>0</v>
      </c>
      <c r="G691" s="5">
        <f t="shared" si="202"/>
        <v>4700</v>
      </c>
      <c r="H691" s="5">
        <f t="shared" si="202"/>
        <v>0</v>
      </c>
      <c r="I691" s="5">
        <f t="shared" si="202"/>
        <v>4800</v>
      </c>
      <c r="J691" s="5">
        <f t="shared" si="202"/>
        <v>0</v>
      </c>
      <c r="K691" s="5">
        <f t="shared" si="202"/>
        <v>4900</v>
      </c>
      <c r="L691" s="5">
        <f t="shared" si="202"/>
        <v>0</v>
      </c>
      <c r="M691" s="5">
        <f t="shared" si="202"/>
        <v>4900</v>
      </c>
      <c r="N691" s="5">
        <f t="shared" si="202"/>
        <v>0</v>
      </c>
      <c r="O691" s="5">
        <f t="shared" si="202"/>
        <v>5000</v>
      </c>
      <c r="P691" s="5">
        <f t="shared" si="202"/>
        <v>0</v>
      </c>
    </row>
    <row r="692" spans="1:16" s="1" customFormat="1" x14ac:dyDescent="0.2">
      <c r="C692" s="5"/>
      <c r="D692" s="5"/>
      <c r="E692" s="12"/>
      <c r="F692" s="12"/>
      <c r="G692" s="5"/>
      <c r="H692" s="5"/>
      <c r="I692" s="5"/>
      <c r="J692" s="5"/>
      <c r="K692" s="5"/>
      <c r="L692" s="5"/>
      <c r="M692" s="5"/>
      <c r="N692" s="5"/>
      <c r="O692" s="5"/>
      <c r="P692" s="5"/>
    </row>
    <row r="693" spans="1:16" s="1" customFormat="1" x14ac:dyDescent="0.2">
      <c r="A693" s="1" t="s">
        <v>853</v>
      </c>
      <c r="B693" s="1" t="s">
        <v>854</v>
      </c>
      <c r="C693" s="5">
        <f>C695</f>
        <v>4650</v>
      </c>
      <c r="D693" s="5">
        <f t="shared" ref="D693" si="203">D695</f>
        <v>0</v>
      </c>
      <c r="E693" s="12">
        <f>E695</f>
        <v>4590</v>
      </c>
      <c r="F693" s="12">
        <f t="shared" ref="F693:P693" si="204">F695</f>
        <v>0</v>
      </c>
      <c r="G693" s="5">
        <f t="shared" si="204"/>
        <v>4700</v>
      </c>
      <c r="H693" s="5">
        <f t="shared" si="204"/>
        <v>0</v>
      </c>
      <c r="I693" s="5">
        <f t="shared" si="204"/>
        <v>4800</v>
      </c>
      <c r="J693" s="5">
        <f t="shared" si="204"/>
        <v>0</v>
      </c>
      <c r="K693" s="5">
        <f t="shared" si="204"/>
        <v>4900</v>
      </c>
      <c r="L693" s="5">
        <f t="shared" si="204"/>
        <v>0</v>
      </c>
      <c r="M693" s="5">
        <f t="shared" si="204"/>
        <v>4900</v>
      </c>
      <c r="N693" s="5">
        <f t="shared" si="204"/>
        <v>0</v>
      </c>
      <c r="O693" s="5">
        <f t="shared" si="204"/>
        <v>5000</v>
      </c>
      <c r="P693" s="5">
        <f t="shared" si="204"/>
        <v>0</v>
      </c>
    </row>
    <row r="694" spans="1:16" s="1" customFormat="1" x14ac:dyDescent="0.2">
      <c r="C694" s="5"/>
      <c r="D694" s="5"/>
      <c r="E694" s="12"/>
      <c r="F694" s="12"/>
      <c r="G694" s="5"/>
      <c r="H694" s="5"/>
      <c r="I694" s="5"/>
      <c r="J694" s="5"/>
      <c r="K694" s="5"/>
      <c r="L694" s="5"/>
      <c r="M694" s="5"/>
      <c r="N694" s="5"/>
      <c r="O694" s="5"/>
      <c r="P694" s="5"/>
    </row>
    <row r="695" spans="1:16" s="1" customFormat="1" x14ac:dyDescent="0.2">
      <c r="A695" s="1" t="s">
        <v>855</v>
      </c>
      <c r="B695" s="1" t="s">
        <v>854</v>
      </c>
      <c r="C695" s="5">
        <f>SUM(C697)</f>
        <v>4650</v>
      </c>
      <c r="D695" s="5">
        <f t="shared" ref="D695" si="205">SUM(D697)</f>
        <v>0</v>
      </c>
      <c r="E695" s="12">
        <f>SUM(E697)</f>
        <v>4590</v>
      </c>
      <c r="F695" s="12">
        <f t="shared" ref="F695:P695" si="206">SUM(F697)</f>
        <v>0</v>
      </c>
      <c r="G695" s="5">
        <f t="shared" si="206"/>
        <v>4700</v>
      </c>
      <c r="H695" s="5">
        <f t="shared" si="206"/>
        <v>0</v>
      </c>
      <c r="I695" s="5">
        <f t="shared" si="206"/>
        <v>4800</v>
      </c>
      <c r="J695" s="5">
        <f t="shared" si="206"/>
        <v>0</v>
      </c>
      <c r="K695" s="5">
        <f t="shared" si="206"/>
        <v>4900</v>
      </c>
      <c r="L695" s="5">
        <f t="shared" si="206"/>
        <v>0</v>
      </c>
      <c r="M695" s="5">
        <f t="shared" si="206"/>
        <v>4900</v>
      </c>
      <c r="N695" s="5">
        <f t="shared" si="206"/>
        <v>0</v>
      </c>
      <c r="O695" s="5">
        <f t="shared" si="206"/>
        <v>5000</v>
      </c>
      <c r="P695" s="5">
        <f t="shared" si="206"/>
        <v>0</v>
      </c>
    </row>
    <row r="697" spans="1:16" x14ac:dyDescent="0.2">
      <c r="A697" t="s">
        <v>856</v>
      </c>
      <c r="B697" t="s">
        <v>857</v>
      </c>
      <c r="C697" s="3">
        <v>4650</v>
      </c>
      <c r="D697" s="3">
        <v>0</v>
      </c>
      <c r="E697" s="11">
        <v>4590</v>
      </c>
      <c r="F697" s="11">
        <v>0</v>
      </c>
      <c r="G697" s="3">
        <v>4700</v>
      </c>
      <c r="H697" s="3">
        <v>0</v>
      </c>
      <c r="I697" s="3">
        <v>4800</v>
      </c>
      <c r="J697" s="3">
        <v>0</v>
      </c>
      <c r="K697" s="3">
        <v>4900</v>
      </c>
      <c r="L697" s="3">
        <v>0</v>
      </c>
      <c r="M697" s="3">
        <v>4900</v>
      </c>
      <c r="N697" s="3">
        <v>0</v>
      </c>
      <c r="O697" s="3">
        <v>5000</v>
      </c>
      <c r="P697" s="3">
        <v>0</v>
      </c>
    </row>
    <row r="699" spans="1:16" s="1" customFormat="1" x14ac:dyDescent="0.2">
      <c r="A699" s="1" t="s">
        <v>858</v>
      </c>
      <c r="B699" s="1" t="s">
        <v>859</v>
      </c>
      <c r="C699" s="5">
        <f>C701</f>
        <v>0</v>
      </c>
      <c r="D699" s="5">
        <f t="shared" ref="D699" si="207">D701</f>
        <v>0</v>
      </c>
      <c r="E699" s="12">
        <f>E701</f>
        <v>0</v>
      </c>
      <c r="F699" s="12">
        <f t="shared" ref="F699:P699" si="208">F701</f>
        <v>0</v>
      </c>
      <c r="G699" s="5">
        <f t="shared" si="208"/>
        <v>0</v>
      </c>
      <c r="H699" s="5">
        <f t="shared" si="208"/>
        <v>0</v>
      </c>
      <c r="I699" s="5">
        <f t="shared" si="208"/>
        <v>0</v>
      </c>
      <c r="J699" s="5">
        <f t="shared" si="208"/>
        <v>0</v>
      </c>
      <c r="K699" s="5">
        <f t="shared" si="208"/>
        <v>0</v>
      </c>
      <c r="L699" s="5">
        <f t="shared" si="208"/>
        <v>0</v>
      </c>
      <c r="M699" s="5">
        <f t="shared" si="208"/>
        <v>0</v>
      </c>
      <c r="N699" s="5">
        <f t="shared" si="208"/>
        <v>0</v>
      </c>
      <c r="O699" s="5">
        <f t="shared" si="208"/>
        <v>0</v>
      </c>
      <c r="P699" s="5">
        <f t="shared" si="208"/>
        <v>0</v>
      </c>
    </row>
    <row r="700" spans="1:16" s="1" customFormat="1" x14ac:dyDescent="0.2">
      <c r="C700" s="5"/>
      <c r="D700" s="5"/>
      <c r="E700" s="12"/>
      <c r="F700" s="12"/>
      <c r="G700" s="5"/>
      <c r="H700" s="5"/>
      <c r="I700" s="5"/>
      <c r="J700" s="5"/>
      <c r="K700" s="5"/>
      <c r="L700" s="5"/>
      <c r="M700" s="5"/>
      <c r="N700" s="5"/>
      <c r="O700" s="5"/>
      <c r="P700" s="5"/>
    </row>
    <row r="701" spans="1:16" s="1" customFormat="1" x14ac:dyDescent="0.2">
      <c r="A701" s="1" t="s">
        <v>860</v>
      </c>
      <c r="B701" s="1" t="s">
        <v>859</v>
      </c>
      <c r="C701" s="5">
        <f>C703</f>
        <v>0</v>
      </c>
      <c r="D701" s="5">
        <f t="shared" ref="D701" si="209">D703</f>
        <v>0</v>
      </c>
      <c r="E701" s="12">
        <f>E703</f>
        <v>0</v>
      </c>
      <c r="F701" s="12">
        <f t="shared" ref="F701:P701" si="210">F703</f>
        <v>0</v>
      </c>
      <c r="G701" s="5">
        <f t="shared" si="210"/>
        <v>0</v>
      </c>
      <c r="H701" s="5">
        <f t="shared" si="210"/>
        <v>0</v>
      </c>
      <c r="I701" s="5">
        <f t="shared" si="210"/>
        <v>0</v>
      </c>
      <c r="J701" s="5">
        <f t="shared" si="210"/>
        <v>0</v>
      </c>
      <c r="K701" s="5">
        <f t="shared" si="210"/>
        <v>0</v>
      </c>
      <c r="L701" s="5">
        <f t="shared" si="210"/>
        <v>0</v>
      </c>
      <c r="M701" s="5">
        <f t="shared" si="210"/>
        <v>0</v>
      </c>
      <c r="N701" s="5">
        <f t="shared" si="210"/>
        <v>0</v>
      </c>
      <c r="O701" s="5">
        <f t="shared" si="210"/>
        <v>0</v>
      </c>
      <c r="P701" s="5">
        <f t="shared" si="210"/>
        <v>0</v>
      </c>
    </row>
    <row r="702" spans="1:16" s="1" customFormat="1" x14ac:dyDescent="0.2">
      <c r="C702" s="5"/>
      <c r="D702" s="5"/>
      <c r="E702" s="12"/>
      <c r="F702" s="12"/>
      <c r="G702" s="5"/>
      <c r="H702" s="5"/>
      <c r="I702" s="5"/>
      <c r="J702" s="5"/>
      <c r="K702" s="5"/>
      <c r="L702" s="5"/>
      <c r="M702" s="5"/>
      <c r="N702" s="5"/>
      <c r="O702" s="5"/>
      <c r="P702" s="5"/>
    </row>
    <row r="703" spans="1:16" s="1" customFormat="1" x14ac:dyDescent="0.2">
      <c r="A703" s="1" t="s">
        <v>861</v>
      </c>
      <c r="B703" s="1" t="s">
        <v>859</v>
      </c>
      <c r="C703" s="5">
        <f>SUM(C705)</f>
        <v>0</v>
      </c>
      <c r="D703" s="5">
        <f t="shared" ref="D703" si="211">SUM(D705)</f>
        <v>0</v>
      </c>
      <c r="E703" s="12">
        <f>SUM(E705)</f>
        <v>0</v>
      </c>
      <c r="F703" s="12">
        <f t="shared" ref="F703:P703" si="212">SUM(F705)</f>
        <v>0</v>
      </c>
      <c r="G703" s="5">
        <f t="shared" si="212"/>
        <v>0</v>
      </c>
      <c r="H703" s="5">
        <f t="shared" si="212"/>
        <v>0</v>
      </c>
      <c r="I703" s="5">
        <f t="shared" si="212"/>
        <v>0</v>
      </c>
      <c r="J703" s="5">
        <f t="shared" si="212"/>
        <v>0</v>
      </c>
      <c r="K703" s="5">
        <f t="shared" si="212"/>
        <v>0</v>
      </c>
      <c r="L703" s="5">
        <f t="shared" si="212"/>
        <v>0</v>
      </c>
      <c r="M703" s="5">
        <f t="shared" si="212"/>
        <v>0</v>
      </c>
      <c r="N703" s="5">
        <f t="shared" si="212"/>
        <v>0</v>
      </c>
      <c r="O703" s="5">
        <f t="shared" si="212"/>
        <v>0</v>
      </c>
      <c r="P703" s="5">
        <f t="shared" si="212"/>
        <v>0</v>
      </c>
    </row>
    <row r="705" spans="1:16" x14ac:dyDescent="0.2">
      <c r="A705" t="s">
        <v>862</v>
      </c>
      <c r="B705" t="s">
        <v>863</v>
      </c>
      <c r="C705" s="3">
        <v>0</v>
      </c>
      <c r="D705" s="3">
        <v>0</v>
      </c>
      <c r="E705" s="11">
        <v>0</v>
      </c>
      <c r="F705" s="11">
        <v>0</v>
      </c>
      <c r="G705" s="3">
        <v>0</v>
      </c>
      <c r="H705" s="3">
        <v>0</v>
      </c>
      <c r="I705" s="3">
        <v>0</v>
      </c>
      <c r="J705" s="3">
        <v>0</v>
      </c>
      <c r="K705" s="3">
        <v>0</v>
      </c>
      <c r="L705" s="3">
        <v>0</v>
      </c>
      <c r="M705" s="3">
        <v>0</v>
      </c>
      <c r="N705" s="3">
        <v>0</v>
      </c>
      <c r="O705" s="3">
        <v>0</v>
      </c>
      <c r="P705" s="3">
        <v>0</v>
      </c>
    </row>
    <row r="707" spans="1:16" s="1" customFormat="1" x14ac:dyDescent="0.2">
      <c r="A707" s="1" t="s">
        <v>864</v>
      </c>
      <c r="B707" s="1" t="s">
        <v>865</v>
      </c>
      <c r="C707" s="5">
        <f>C709+C725</f>
        <v>41300</v>
      </c>
      <c r="D707" s="5">
        <f t="shared" ref="D707" si="213">D709+D725</f>
        <v>0</v>
      </c>
      <c r="E707" s="12">
        <f>E709+E725</f>
        <v>61110</v>
      </c>
      <c r="F707" s="12">
        <f t="shared" ref="F707:P707" si="214">F709+F725</f>
        <v>15400</v>
      </c>
      <c r="G707" s="5">
        <f t="shared" si="214"/>
        <v>67760</v>
      </c>
      <c r="H707" s="5">
        <f t="shared" si="214"/>
        <v>21500</v>
      </c>
      <c r="I707" s="5">
        <f t="shared" si="214"/>
        <v>68260</v>
      </c>
      <c r="J707" s="5">
        <f t="shared" si="214"/>
        <v>21500</v>
      </c>
      <c r="K707" s="5">
        <f t="shared" si="214"/>
        <v>68760</v>
      </c>
      <c r="L707" s="5">
        <f t="shared" si="214"/>
        <v>21500</v>
      </c>
      <c r="M707" s="5">
        <f t="shared" si="214"/>
        <v>69260</v>
      </c>
      <c r="N707" s="5">
        <f t="shared" si="214"/>
        <v>21500</v>
      </c>
      <c r="O707" s="5">
        <f t="shared" si="214"/>
        <v>69260</v>
      </c>
      <c r="P707" s="5">
        <f t="shared" si="214"/>
        <v>21500</v>
      </c>
    </row>
    <row r="708" spans="1:16" s="1" customFormat="1" x14ac:dyDescent="0.2">
      <c r="C708" s="5"/>
      <c r="D708" s="5"/>
      <c r="E708" s="12"/>
      <c r="F708" s="12"/>
      <c r="G708" s="5"/>
      <c r="H708" s="5"/>
      <c r="I708" s="5"/>
      <c r="J708" s="5"/>
      <c r="K708" s="5"/>
      <c r="L708" s="5"/>
      <c r="M708" s="5"/>
      <c r="N708" s="5"/>
      <c r="O708" s="5"/>
      <c r="P708" s="5"/>
    </row>
    <row r="709" spans="1:16" s="1" customFormat="1" x14ac:dyDescent="0.2">
      <c r="A709" s="1" t="s">
        <v>866</v>
      </c>
      <c r="B709" s="1" t="s">
        <v>867</v>
      </c>
      <c r="C709" s="5">
        <f>C711+C720</f>
        <v>17700</v>
      </c>
      <c r="D709" s="5">
        <f t="shared" ref="D709" si="215">D711+D720</f>
        <v>0</v>
      </c>
      <c r="E709" s="12">
        <f>E711+E720</f>
        <v>20830</v>
      </c>
      <c r="F709" s="12">
        <f t="shared" ref="F709:P709" si="216">F711+F720</f>
        <v>0</v>
      </c>
      <c r="G709" s="5">
        <f t="shared" si="216"/>
        <v>21060</v>
      </c>
      <c r="H709" s="5">
        <f t="shared" si="216"/>
        <v>0</v>
      </c>
      <c r="I709" s="5">
        <f t="shared" si="216"/>
        <v>21560</v>
      </c>
      <c r="J709" s="5">
        <f t="shared" si="216"/>
        <v>0</v>
      </c>
      <c r="K709" s="5">
        <f t="shared" si="216"/>
        <v>22060</v>
      </c>
      <c r="L709" s="5">
        <f t="shared" si="216"/>
        <v>0</v>
      </c>
      <c r="M709" s="5">
        <f t="shared" si="216"/>
        <v>22560</v>
      </c>
      <c r="N709" s="5">
        <f t="shared" si="216"/>
        <v>0</v>
      </c>
      <c r="O709" s="5">
        <f t="shared" si="216"/>
        <v>22560</v>
      </c>
      <c r="P709" s="5">
        <f t="shared" si="216"/>
        <v>0</v>
      </c>
    </row>
    <row r="710" spans="1:16" s="1" customFormat="1" x14ac:dyDescent="0.2">
      <c r="C710" s="5"/>
      <c r="D710" s="5"/>
      <c r="E710" s="12"/>
      <c r="F710" s="12"/>
      <c r="G710" s="5"/>
      <c r="H710" s="5"/>
      <c r="I710" s="5"/>
      <c r="J710" s="5"/>
      <c r="K710" s="5"/>
      <c r="L710" s="5"/>
      <c r="M710" s="5"/>
      <c r="N710" s="5"/>
      <c r="O710" s="5"/>
      <c r="P710" s="5"/>
    </row>
    <row r="711" spans="1:16" s="1" customFormat="1" x14ac:dyDescent="0.2">
      <c r="A711" s="1" t="s">
        <v>868</v>
      </c>
      <c r="B711" s="1" t="s">
        <v>869</v>
      </c>
      <c r="C711" s="5">
        <f>SUM(C713:C718)</f>
        <v>17700</v>
      </c>
      <c r="D711" s="5">
        <f t="shared" ref="D711" si="217">SUM(D713:D718)</f>
        <v>0</v>
      </c>
      <c r="E711" s="12">
        <f>SUM(E713:E718)</f>
        <v>20830</v>
      </c>
      <c r="F711" s="12">
        <f t="shared" ref="F711:P711" si="218">SUM(F713:F718)</f>
        <v>0</v>
      </c>
      <c r="G711" s="5">
        <f t="shared" si="218"/>
        <v>21060</v>
      </c>
      <c r="H711" s="5">
        <f t="shared" si="218"/>
        <v>0</v>
      </c>
      <c r="I711" s="5">
        <f t="shared" si="218"/>
        <v>21560</v>
      </c>
      <c r="J711" s="5">
        <f t="shared" si="218"/>
        <v>0</v>
      </c>
      <c r="K711" s="5">
        <f t="shared" si="218"/>
        <v>22060</v>
      </c>
      <c r="L711" s="5">
        <f t="shared" si="218"/>
        <v>0</v>
      </c>
      <c r="M711" s="5">
        <f t="shared" si="218"/>
        <v>22560</v>
      </c>
      <c r="N711" s="5">
        <f t="shared" si="218"/>
        <v>0</v>
      </c>
      <c r="O711" s="5">
        <f t="shared" si="218"/>
        <v>22560</v>
      </c>
      <c r="P711" s="5">
        <f t="shared" si="218"/>
        <v>0</v>
      </c>
    </row>
    <row r="713" spans="1:16" x14ac:dyDescent="0.2">
      <c r="A713" t="s">
        <v>870</v>
      </c>
      <c r="B713" t="s">
        <v>871</v>
      </c>
      <c r="C713" s="3">
        <v>13190</v>
      </c>
      <c r="D713" s="3">
        <v>0</v>
      </c>
      <c r="E713" s="11">
        <v>16940</v>
      </c>
      <c r="F713" s="11">
        <v>0</v>
      </c>
      <c r="G713" s="3">
        <v>17000</v>
      </c>
      <c r="H713" s="3">
        <v>0</v>
      </c>
      <c r="I713" s="3">
        <v>17500</v>
      </c>
      <c r="J713" s="3">
        <v>0</v>
      </c>
      <c r="K713" s="3">
        <v>18000</v>
      </c>
      <c r="L713" s="3">
        <v>0</v>
      </c>
      <c r="M713" s="3">
        <v>18500</v>
      </c>
      <c r="N713" s="3">
        <v>0</v>
      </c>
      <c r="O713" s="3">
        <v>18500</v>
      </c>
      <c r="P713" s="3">
        <v>0</v>
      </c>
    </row>
    <row r="714" spans="1:16" x14ac:dyDescent="0.2">
      <c r="A714" t="s">
        <v>872</v>
      </c>
      <c r="B714" t="s">
        <v>873</v>
      </c>
      <c r="C714" s="3">
        <v>1950</v>
      </c>
      <c r="D714" s="3">
        <v>0</v>
      </c>
      <c r="E714" s="11">
        <v>1230</v>
      </c>
      <c r="F714" s="11">
        <v>0</v>
      </c>
      <c r="G714" s="3">
        <v>1500</v>
      </c>
      <c r="H714" s="3">
        <v>0</v>
      </c>
      <c r="I714" s="3">
        <v>1500</v>
      </c>
      <c r="J714" s="3">
        <v>0</v>
      </c>
      <c r="K714" s="3">
        <v>1500</v>
      </c>
      <c r="L714" s="3">
        <v>0</v>
      </c>
      <c r="M714" s="3">
        <v>1500</v>
      </c>
      <c r="N714" s="3">
        <v>0</v>
      </c>
      <c r="O714" s="3">
        <v>1500</v>
      </c>
      <c r="P714" s="3">
        <v>0</v>
      </c>
    </row>
    <row r="715" spans="1:16" x14ac:dyDescent="0.2">
      <c r="A715" t="s">
        <v>874</v>
      </c>
      <c r="B715" t="s">
        <v>875</v>
      </c>
      <c r="C715" s="3">
        <v>0</v>
      </c>
      <c r="D715" s="3">
        <v>0</v>
      </c>
      <c r="E715" s="11">
        <v>0</v>
      </c>
      <c r="F715" s="11">
        <v>0</v>
      </c>
      <c r="G715" s="3">
        <v>0</v>
      </c>
      <c r="H715" s="3">
        <v>0</v>
      </c>
      <c r="I715" s="3">
        <v>0</v>
      </c>
      <c r="J715" s="3">
        <v>0</v>
      </c>
      <c r="K715" s="3">
        <v>0</v>
      </c>
      <c r="L715" s="3">
        <v>0</v>
      </c>
      <c r="M715" s="3">
        <v>0</v>
      </c>
      <c r="N715" s="3">
        <v>0</v>
      </c>
      <c r="O715" s="3">
        <v>0</v>
      </c>
      <c r="P715" s="3">
        <v>0</v>
      </c>
    </row>
    <row r="716" spans="1:16" x14ac:dyDescent="0.2">
      <c r="A716" t="s">
        <v>876</v>
      </c>
      <c r="B716" t="s">
        <v>877</v>
      </c>
      <c r="C716" s="3">
        <v>0</v>
      </c>
      <c r="D716" s="3">
        <v>0</v>
      </c>
      <c r="E716" s="11">
        <v>100</v>
      </c>
      <c r="F716" s="11">
        <v>0</v>
      </c>
      <c r="G716" s="3">
        <v>0</v>
      </c>
      <c r="H716" s="3">
        <v>0</v>
      </c>
      <c r="I716" s="3">
        <v>0</v>
      </c>
      <c r="J716" s="3">
        <v>0</v>
      </c>
      <c r="K716" s="3">
        <v>0</v>
      </c>
      <c r="L716" s="3">
        <v>0</v>
      </c>
      <c r="M716" s="3">
        <v>0</v>
      </c>
      <c r="N716" s="3">
        <v>0</v>
      </c>
      <c r="O716" s="3">
        <v>0</v>
      </c>
      <c r="P716" s="3">
        <v>0</v>
      </c>
    </row>
    <row r="717" spans="1:16" x14ac:dyDescent="0.2">
      <c r="A717" t="s">
        <v>878</v>
      </c>
      <c r="B717" t="s">
        <v>879</v>
      </c>
      <c r="C717" s="3">
        <v>2560</v>
      </c>
      <c r="D717" s="3">
        <v>0</v>
      </c>
      <c r="E717" s="11">
        <v>2560</v>
      </c>
      <c r="F717" s="11">
        <v>0</v>
      </c>
      <c r="G717" s="3">
        <v>2560</v>
      </c>
      <c r="H717" s="3">
        <v>0</v>
      </c>
      <c r="I717" s="3">
        <v>2560</v>
      </c>
      <c r="J717" s="3">
        <v>0</v>
      </c>
      <c r="K717" s="3">
        <v>2560</v>
      </c>
      <c r="L717" s="3">
        <v>0</v>
      </c>
      <c r="M717" s="3">
        <v>2560</v>
      </c>
      <c r="N717" s="3">
        <v>0</v>
      </c>
      <c r="O717" s="3">
        <v>2560</v>
      </c>
      <c r="P717" s="3">
        <v>0</v>
      </c>
    </row>
    <row r="718" spans="1:16" x14ac:dyDescent="0.2">
      <c r="A718" t="s">
        <v>880</v>
      </c>
      <c r="B718" t="s">
        <v>250</v>
      </c>
      <c r="C718" s="3">
        <v>0</v>
      </c>
      <c r="D718" s="3">
        <v>0</v>
      </c>
      <c r="E718" s="11">
        <v>0</v>
      </c>
      <c r="F718" s="11">
        <v>0</v>
      </c>
      <c r="G718" s="3">
        <v>0</v>
      </c>
      <c r="H718" s="3">
        <v>0</v>
      </c>
      <c r="I718" s="3">
        <v>0</v>
      </c>
      <c r="J718" s="3">
        <v>0</v>
      </c>
      <c r="K718" s="3">
        <v>0</v>
      </c>
      <c r="L718" s="3">
        <v>0</v>
      </c>
      <c r="M718" s="3">
        <v>0</v>
      </c>
      <c r="N718" s="3">
        <v>0</v>
      </c>
      <c r="O718" s="3">
        <v>0</v>
      </c>
      <c r="P718" s="3">
        <v>0</v>
      </c>
    </row>
    <row r="720" spans="1:16" s="1" customFormat="1" x14ac:dyDescent="0.2">
      <c r="A720" s="1" t="s">
        <v>881</v>
      </c>
      <c r="B720" s="1" t="s">
        <v>882</v>
      </c>
      <c r="C720" s="5">
        <f>SUM(C722:C723)</f>
        <v>0</v>
      </c>
      <c r="D720" s="5">
        <f t="shared" ref="D720" si="219">SUM(D722:D723)</f>
        <v>0</v>
      </c>
      <c r="E720" s="12">
        <f>SUM(E722:E723)</f>
        <v>0</v>
      </c>
      <c r="F720" s="12">
        <f t="shared" ref="F720:P720" si="220">SUM(F722:F723)</f>
        <v>0</v>
      </c>
      <c r="G720" s="5">
        <f t="shared" si="220"/>
        <v>0</v>
      </c>
      <c r="H720" s="5">
        <f t="shared" si="220"/>
        <v>0</v>
      </c>
      <c r="I720" s="5">
        <f t="shared" si="220"/>
        <v>0</v>
      </c>
      <c r="J720" s="5">
        <f t="shared" si="220"/>
        <v>0</v>
      </c>
      <c r="K720" s="5">
        <f t="shared" si="220"/>
        <v>0</v>
      </c>
      <c r="L720" s="5">
        <f t="shared" si="220"/>
        <v>0</v>
      </c>
      <c r="M720" s="5">
        <f t="shared" si="220"/>
        <v>0</v>
      </c>
      <c r="N720" s="5">
        <f t="shared" si="220"/>
        <v>0</v>
      </c>
      <c r="O720" s="5">
        <f t="shared" si="220"/>
        <v>0</v>
      </c>
      <c r="P720" s="5">
        <f t="shared" si="220"/>
        <v>0</v>
      </c>
    </row>
    <row r="722" spans="1:16" x14ac:dyDescent="0.2">
      <c r="A722" t="s">
        <v>883</v>
      </c>
      <c r="B722" t="s">
        <v>884</v>
      </c>
      <c r="C722" s="3">
        <v>0</v>
      </c>
      <c r="D722" s="3">
        <v>0</v>
      </c>
      <c r="E722" s="11">
        <v>0</v>
      </c>
      <c r="F722" s="11">
        <v>0</v>
      </c>
      <c r="G722" s="3">
        <v>0</v>
      </c>
      <c r="H722" s="3">
        <v>0</v>
      </c>
      <c r="I722" s="3">
        <v>0</v>
      </c>
      <c r="J722" s="3">
        <v>0</v>
      </c>
      <c r="K722" s="3">
        <v>0</v>
      </c>
      <c r="L722" s="3">
        <v>0</v>
      </c>
      <c r="M722" s="3">
        <v>0</v>
      </c>
      <c r="N722" s="3">
        <v>0</v>
      </c>
      <c r="O722" s="3">
        <v>0</v>
      </c>
      <c r="P722" s="3">
        <v>0</v>
      </c>
    </row>
    <row r="723" spans="1:16" x14ac:dyDescent="0.2">
      <c r="A723" t="s">
        <v>885</v>
      </c>
      <c r="B723" t="s">
        <v>886</v>
      </c>
      <c r="C723" s="3">
        <v>0</v>
      </c>
      <c r="D723" s="3">
        <v>0</v>
      </c>
      <c r="E723" s="11">
        <v>0</v>
      </c>
      <c r="F723" s="11">
        <v>0</v>
      </c>
      <c r="G723" s="3">
        <v>0</v>
      </c>
      <c r="H723" s="3">
        <v>0</v>
      </c>
      <c r="I723" s="3">
        <v>0</v>
      </c>
      <c r="J723" s="3">
        <v>0</v>
      </c>
      <c r="K723" s="3">
        <v>0</v>
      </c>
      <c r="L723" s="3">
        <v>0</v>
      </c>
      <c r="M723" s="3">
        <v>0</v>
      </c>
      <c r="N723" s="3">
        <v>0</v>
      </c>
      <c r="O723" s="3">
        <v>0</v>
      </c>
      <c r="P723" s="3">
        <v>0</v>
      </c>
    </row>
    <row r="725" spans="1:16" s="1" customFormat="1" x14ac:dyDescent="0.2">
      <c r="A725" s="1" t="s">
        <v>887</v>
      </c>
      <c r="B725" s="1" t="s">
        <v>888</v>
      </c>
      <c r="C725" s="5">
        <f>C727</f>
        <v>23600</v>
      </c>
      <c r="D725" s="5">
        <f t="shared" ref="D725" si="221">D727</f>
        <v>0</v>
      </c>
      <c r="E725" s="12">
        <f>E727</f>
        <v>40280</v>
      </c>
      <c r="F725" s="12">
        <f t="shared" ref="F725:P725" si="222">F727</f>
        <v>15400</v>
      </c>
      <c r="G725" s="5">
        <f t="shared" si="222"/>
        <v>46700</v>
      </c>
      <c r="H725" s="5">
        <f t="shared" si="222"/>
        <v>21500</v>
      </c>
      <c r="I725" s="5">
        <f t="shared" si="222"/>
        <v>46700</v>
      </c>
      <c r="J725" s="5">
        <f t="shared" si="222"/>
        <v>21500</v>
      </c>
      <c r="K725" s="5">
        <f t="shared" si="222"/>
        <v>46700</v>
      </c>
      <c r="L725" s="5">
        <f t="shared" si="222"/>
        <v>21500</v>
      </c>
      <c r="M725" s="5">
        <f t="shared" si="222"/>
        <v>46700</v>
      </c>
      <c r="N725" s="5">
        <f t="shared" si="222"/>
        <v>21500</v>
      </c>
      <c r="O725" s="5">
        <f t="shared" si="222"/>
        <v>46700</v>
      </c>
      <c r="P725" s="5">
        <f t="shared" si="222"/>
        <v>21500</v>
      </c>
    </row>
    <row r="726" spans="1:16" s="1" customFormat="1" x14ac:dyDescent="0.2">
      <c r="C726" s="5"/>
      <c r="D726" s="5"/>
      <c r="E726" s="12"/>
      <c r="F726" s="12"/>
      <c r="G726" s="5"/>
      <c r="H726" s="5"/>
      <c r="I726" s="5"/>
      <c r="J726" s="5"/>
      <c r="K726" s="5"/>
      <c r="L726" s="5"/>
      <c r="M726" s="5"/>
      <c r="N726" s="5"/>
      <c r="O726" s="5"/>
      <c r="P726" s="5"/>
    </row>
    <row r="727" spans="1:16" s="1" customFormat="1" x14ac:dyDescent="0.2">
      <c r="A727" s="1" t="s">
        <v>889</v>
      </c>
      <c r="B727" s="1" t="s">
        <v>888</v>
      </c>
      <c r="C727" s="5">
        <f>SUM(C729:C745)</f>
        <v>23600</v>
      </c>
      <c r="D727" s="5">
        <f t="shared" ref="D727" si="223">SUM(D729:D745)</f>
        <v>0</v>
      </c>
      <c r="E727" s="12">
        <f>SUM(E729:E745)</f>
        <v>40280</v>
      </c>
      <c r="F727" s="12">
        <f t="shared" ref="F727:P727" si="224">SUM(F729:F745)</f>
        <v>15400</v>
      </c>
      <c r="G727" s="5">
        <f t="shared" si="224"/>
        <v>46700</v>
      </c>
      <c r="H727" s="5">
        <f t="shared" si="224"/>
        <v>21500</v>
      </c>
      <c r="I727" s="5">
        <f t="shared" si="224"/>
        <v>46700</v>
      </c>
      <c r="J727" s="5">
        <f t="shared" si="224"/>
        <v>21500</v>
      </c>
      <c r="K727" s="5">
        <f t="shared" si="224"/>
        <v>46700</v>
      </c>
      <c r="L727" s="5">
        <f t="shared" si="224"/>
        <v>21500</v>
      </c>
      <c r="M727" s="5">
        <f t="shared" si="224"/>
        <v>46700</v>
      </c>
      <c r="N727" s="5">
        <f t="shared" si="224"/>
        <v>21500</v>
      </c>
      <c r="O727" s="5">
        <f t="shared" si="224"/>
        <v>46700</v>
      </c>
      <c r="P727" s="5">
        <f t="shared" si="224"/>
        <v>21500</v>
      </c>
    </row>
    <row r="729" spans="1:16" x14ac:dyDescent="0.2">
      <c r="A729" t="s">
        <v>890</v>
      </c>
      <c r="B729" t="s">
        <v>891</v>
      </c>
      <c r="C729" s="3">
        <v>3360</v>
      </c>
      <c r="D729" s="3">
        <v>0</v>
      </c>
      <c r="E729" s="11">
        <v>3360</v>
      </c>
      <c r="F729" s="11">
        <v>0</v>
      </c>
      <c r="G729" s="3">
        <v>3400</v>
      </c>
      <c r="H729" s="3">
        <v>0</v>
      </c>
      <c r="I729" s="3">
        <v>3400</v>
      </c>
      <c r="J729" s="3">
        <v>0</v>
      </c>
      <c r="K729" s="3">
        <v>3400</v>
      </c>
      <c r="L729" s="3">
        <v>0</v>
      </c>
      <c r="M729" s="3">
        <v>3400</v>
      </c>
      <c r="N729" s="3">
        <v>0</v>
      </c>
      <c r="O729" s="3">
        <v>3400</v>
      </c>
      <c r="P729" s="3">
        <v>0</v>
      </c>
    </row>
    <row r="730" spans="1:16" x14ac:dyDescent="0.2">
      <c r="A730" t="s">
        <v>892</v>
      </c>
      <c r="B730" t="s">
        <v>17</v>
      </c>
      <c r="C730" s="3">
        <v>0</v>
      </c>
      <c r="D730" s="3">
        <v>0</v>
      </c>
      <c r="E730" s="11">
        <v>7980</v>
      </c>
      <c r="F730" s="11">
        <v>0</v>
      </c>
      <c r="G730" s="3">
        <v>13000</v>
      </c>
      <c r="H730" s="3">
        <v>0</v>
      </c>
      <c r="I730" s="3">
        <v>13000</v>
      </c>
      <c r="J730" s="3">
        <v>0</v>
      </c>
      <c r="K730" s="3">
        <v>13000</v>
      </c>
      <c r="L730" s="3">
        <v>0</v>
      </c>
      <c r="M730" s="3">
        <v>13000</v>
      </c>
      <c r="N730" s="3">
        <v>0</v>
      </c>
      <c r="O730" s="3">
        <v>13000</v>
      </c>
      <c r="P730" s="3">
        <v>0</v>
      </c>
    </row>
    <row r="731" spans="1:16" x14ac:dyDescent="0.2">
      <c r="A731" t="s">
        <v>893</v>
      </c>
      <c r="B731" t="s">
        <v>21</v>
      </c>
      <c r="C731" s="3">
        <v>140</v>
      </c>
      <c r="D731" s="3">
        <v>0</v>
      </c>
      <c r="E731" s="11">
        <v>660</v>
      </c>
      <c r="F731" s="11">
        <v>0</v>
      </c>
      <c r="G731" s="3">
        <v>1100</v>
      </c>
      <c r="H731" s="3">
        <v>0</v>
      </c>
      <c r="I731" s="3">
        <v>1100</v>
      </c>
      <c r="J731" s="3">
        <v>0</v>
      </c>
      <c r="K731" s="3">
        <v>1100</v>
      </c>
      <c r="L731" s="3">
        <v>0</v>
      </c>
      <c r="M731" s="3">
        <v>1100</v>
      </c>
      <c r="N731" s="3">
        <v>0</v>
      </c>
      <c r="O731" s="3">
        <v>1100</v>
      </c>
      <c r="P731" s="3">
        <v>0</v>
      </c>
    </row>
    <row r="732" spans="1:16" x14ac:dyDescent="0.2">
      <c r="A732" t="s">
        <v>894</v>
      </c>
      <c r="B732" t="s">
        <v>23</v>
      </c>
      <c r="C732" s="3">
        <v>30</v>
      </c>
      <c r="D732" s="3">
        <v>0</v>
      </c>
      <c r="E732" s="11">
        <v>40</v>
      </c>
      <c r="F732" s="11">
        <v>0</v>
      </c>
      <c r="G732" s="3">
        <v>70</v>
      </c>
      <c r="H732" s="3">
        <v>0</v>
      </c>
      <c r="I732" s="3">
        <v>70</v>
      </c>
      <c r="J732" s="3">
        <v>0</v>
      </c>
      <c r="K732" s="3">
        <v>70</v>
      </c>
      <c r="L732" s="3">
        <v>0</v>
      </c>
      <c r="M732" s="3">
        <v>70</v>
      </c>
      <c r="N732" s="3">
        <v>0</v>
      </c>
      <c r="O732" s="3">
        <v>70</v>
      </c>
      <c r="P732" s="3">
        <v>0</v>
      </c>
    </row>
    <row r="733" spans="1:16" x14ac:dyDescent="0.2">
      <c r="A733" t="s">
        <v>895</v>
      </c>
      <c r="B733" t="s">
        <v>498</v>
      </c>
      <c r="C733" s="3">
        <v>50</v>
      </c>
      <c r="D733" s="3">
        <v>0</v>
      </c>
      <c r="E733" s="11">
        <v>220</v>
      </c>
      <c r="F733" s="11">
        <v>0</v>
      </c>
      <c r="G733" s="3">
        <v>390</v>
      </c>
      <c r="H733" s="3">
        <v>0</v>
      </c>
      <c r="I733" s="3">
        <v>390</v>
      </c>
      <c r="J733" s="3">
        <v>0</v>
      </c>
      <c r="K733" s="3">
        <v>390</v>
      </c>
      <c r="L733" s="3">
        <v>0</v>
      </c>
      <c r="M733" s="3">
        <v>390</v>
      </c>
      <c r="N733" s="3">
        <v>0</v>
      </c>
      <c r="O733" s="3">
        <v>390</v>
      </c>
      <c r="P733" s="3">
        <v>0</v>
      </c>
    </row>
    <row r="734" spans="1:16" x14ac:dyDescent="0.2">
      <c r="A734" t="s">
        <v>896</v>
      </c>
      <c r="B734" t="s">
        <v>27</v>
      </c>
      <c r="C734" s="3">
        <v>20</v>
      </c>
      <c r="D734" s="3">
        <v>0</v>
      </c>
      <c r="E734" s="11">
        <v>20</v>
      </c>
      <c r="F734" s="11">
        <v>0</v>
      </c>
      <c r="G734" s="3">
        <v>40</v>
      </c>
      <c r="H734" s="3">
        <v>0</v>
      </c>
      <c r="I734" s="3">
        <v>40</v>
      </c>
      <c r="J734" s="3">
        <v>0</v>
      </c>
      <c r="K734" s="3">
        <v>40</v>
      </c>
      <c r="L734" s="3">
        <v>0</v>
      </c>
      <c r="M734" s="3">
        <v>40</v>
      </c>
      <c r="N734" s="3">
        <v>0</v>
      </c>
      <c r="O734" s="3">
        <v>40</v>
      </c>
      <c r="P734" s="3">
        <v>0</v>
      </c>
    </row>
    <row r="735" spans="1:16" x14ac:dyDescent="0.2">
      <c r="A735" t="s">
        <v>897</v>
      </c>
      <c r="B735" t="s">
        <v>29</v>
      </c>
      <c r="C735" s="3">
        <v>0</v>
      </c>
      <c r="D735" s="3">
        <v>0</v>
      </c>
      <c r="E735" s="11">
        <v>0</v>
      </c>
      <c r="F735" s="11">
        <v>0</v>
      </c>
      <c r="G735" s="3">
        <v>0</v>
      </c>
      <c r="H735" s="3">
        <v>0</v>
      </c>
      <c r="I735" s="3">
        <v>0</v>
      </c>
      <c r="J735" s="3">
        <v>0</v>
      </c>
      <c r="K735" s="3">
        <v>0</v>
      </c>
      <c r="L735" s="3">
        <v>0</v>
      </c>
      <c r="M735" s="3">
        <v>0</v>
      </c>
      <c r="N735" s="3">
        <v>0</v>
      </c>
      <c r="O735" s="3">
        <v>0</v>
      </c>
      <c r="P735" s="3">
        <v>0</v>
      </c>
    </row>
    <row r="736" spans="1:16" x14ac:dyDescent="0.2">
      <c r="A736" t="s">
        <v>898</v>
      </c>
      <c r="B736" t="s">
        <v>33</v>
      </c>
      <c r="C736" s="3">
        <v>0</v>
      </c>
      <c r="D736" s="3">
        <v>0</v>
      </c>
      <c r="E736" s="11">
        <v>200</v>
      </c>
      <c r="F736" s="11">
        <v>0</v>
      </c>
      <c r="G736" s="3">
        <v>400</v>
      </c>
      <c r="H736" s="3">
        <v>0</v>
      </c>
      <c r="I736" s="3">
        <v>400</v>
      </c>
      <c r="J736" s="3">
        <v>0</v>
      </c>
      <c r="K736" s="3">
        <v>400</v>
      </c>
      <c r="L736" s="3">
        <v>0</v>
      </c>
      <c r="M736" s="3">
        <v>400</v>
      </c>
      <c r="N736" s="3">
        <v>0</v>
      </c>
      <c r="O736" s="3">
        <v>400</v>
      </c>
      <c r="P736" s="3">
        <v>0</v>
      </c>
    </row>
    <row r="737" spans="1:16" x14ac:dyDescent="0.2">
      <c r="A737" t="s">
        <v>899</v>
      </c>
      <c r="B737" t="s">
        <v>900</v>
      </c>
      <c r="C737" s="3">
        <v>0</v>
      </c>
      <c r="D737" s="3">
        <v>0</v>
      </c>
      <c r="E737" s="11">
        <v>0</v>
      </c>
      <c r="F737" s="11">
        <v>0</v>
      </c>
      <c r="G737" s="3">
        <v>0</v>
      </c>
      <c r="H737" s="3">
        <v>0</v>
      </c>
      <c r="I737" s="3">
        <v>0</v>
      </c>
      <c r="J737" s="3">
        <v>0</v>
      </c>
      <c r="K737" s="3">
        <v>0</v>
      </c>
      <c r="L737" s="3">
        <v>0</v>
      </c>
      <c r="M737" s="3">
        <v>0</v>
      </c>
      <c r="N737" s="3">
        <v>0</v>
      </c>
      <c r="O737" s="3">
        <v>0</v>
      </c>
      <c r="P737" s="3">
        <v>0</v>
      </c>
    </row>
    <row r="738" spans="1:16" x14ac:dyDescent="0.2">
      <c r="A738" t="s">
        <v>901</v>
      </c>
      <c r="B738" t="s">
        <v>96</v>
      </c>
      <c r="C738" s="3">
        <v>0</v>
      </c>
      <c r="D738" s="3">
        <v>0</v>
      </c>
      <c r="E738" s="11">
        <v>0</v>
      </c>
      <c r="F738" s="11">
        <v>0</v>
      </c>
      <c r="G738" s="3">
        <v>0</v>
      </c>
      <c r="H738" s="3">
        <v>0</v>
      </c>
      <c r="I738" s="3">
        <v>0</v>
      </c>
      <c r="J738" s="3">
        <v>0</v>
      </c>
      <c r="K738" s="3">
        <v>0</v>
      </c>
      <c r="L738" s="3">
        <v>0</v>
      </c>
      <c r="M738" s="3">
        <v>0</v>
      </c>
      <c r="N738" s="3">
        <v>0</v>
      </c>
      <c r="O738" s="3">
        <v>0</v>
      </c>
      <c r="P738" s="3">
        <v>0</v>
      </c>
    </row>
    <row r="739" spans="1:16" x14ac:dyDescent="0.2">
      <c r="A739" t="s">
        <v>902</v>
      </c>
      <c r="B739" t="s">
        <v>903</v>
      </c>
      <c r="C739" s="3">
        <v>600</v>
      </c>
      <c r="D739" s="3">
        <v>0</v>
      </c>
      <c r="E739" s="11">
        <v>0</v>
      </c>
      <c r="F739" s="11">
        <v>0</v>
      </c>
      <c r="G739" s="3">
        <v>0</v>
      </c>
      <c r="H739" s="3">
        <v>0</v>
      </c>
      <c r="I739" s="3">
        <v>0</v>
      </c>
      <c r="J739" s="3">
        <v>0</v>
      </c>
      <c r="K739" s="3">
        <v>0</v>
      </c>
      <c r="L739" s="3">
        <v>0</v>
      </c>
      <c r="M739" s="3">
        <v>0</v>
      </c>
      <c r="N739" s="3">
        <v>0</v>
      </c>
      <c r="O739" s="3">
        <v>0</v>
      </c>
      <c r="P739" s="3">
        <v>0</v>
      </c>
    </row>
    <row r="740" spans="1:16" x14ac:dyDescent="0.2">
      <c r="A740" t="s">
        <v>904</v>
      </c>
      <c r="B740" t="s">
        <v>905</v>
      </c>
      <c r="C740" s="3">
        <v>15100</v>
      </c>
      <c r="D740" s="3">
        <v>0</v>
      </c>
      <c r="E740" s="11">
        <v>17000</v>
      </c>
      <c r="F740" s="11">
        <v>0</v>
      </c>
      <c r="G740" s="3">
        <v>17000</v>
      </c>
      <c r="H740" s="3">
        <v>0</v>
      </c>
      <c r="I740" s="3">
        <v>17000</v>
      </c>
      <c r="J740" s="3">
        <v>0</v>
      </c>
      <c r="K740" s="3">
        <v>17000</v>
      </c>
      <c r="L740" s="3">
        <v>0</v>
      </c>
      <c r="M740" s="3">
        <v>17000</v>
      </c>
      <c r="N740" s="3">
        <v>0</v>
      </c>
      <c r="O740" s="3">
        <v>17000</v>
      </c>
      <c r="P740" s="3">
        <v>0</v>
      </c>
    </row>
    <row r="741" spans="1:16" x14ac:dyDescent="0.2">
      <c r="A741" t="s">
        <v>906</v>
      </c>
      <c r="B741" t="s">
        <v>907</v>
      </c>
      <c r="C741" s="3">
        <v>2500</v>
      </c>
      <c r="D741" s="3">
        <v>0</v>
      </c>
      <c r="E741" s="11">
        <v>2500</v>
      </c>
      <c r="F741" s="11">
        <v>0</v>
      </c>
      <c r="G741" s="3">
        <v>3000</v>
      </c>
      <c r="H741" s="3">
        <v>0</v>
      </c>
      <c r="I741" s="3">
        <v>3000</v>
      </c>
      <c r="J741" s="3">
        <v>0</v>
      </c>
      <c r="K741" s="3">
        <v>3000</v>
      </c>
      <c r="L741" s="3">
        <v>0</v>
      </c>
      <c r="M741" s="3">
        <v>3000</v>
      </c>
      <c r="N741" s="3">
        <v>0</v>
      </c>
      <c r="O741" s="3">
        <v>3000</v>
      </c>
      <c r="P741" s="3">
        <v>0</v>
      </c>
    </row>
    <row r="742" spans="1:16" x14ac:dyDescent="0.2">
      <c r="A742" t="s">
        <v>908</v>
      </c>
      <c r="B742" t="s">
        <v>909</v>
      </c>
      <c r="C742" s="3">
        <v>1800</v>
      </c>
      <c r="D742" s="3">
        <v>0</v>
      </c>
      <c r="E742" s="11">
        <v>1800</v>
      </c>
      <c r="F742" s="11">
        <v>0</v>
      </c>
      <c r="G742" s="3">
        <v>1800</v>
      </c>
      <c r="H742" s="3">
        <v>0</v>
      </c>
      <c r="I742" s="3">
        <v>1800</v>
      </c>
      <c r="J742" s="3">
        <v>0</v>
      </c>
      <c r="K742" s="3">
        <v>1800</v>
      </c>
      <c r="L742" s="3">
        <v>0</v>
      </c>
      <c r="M742" s="3">
        <v>1800</v>
      </c>
      <c r="N742" s="3">
        <v>0</v>
      </c>
      <c r="O742" s="3">
        <v>1800</v>
      </c>
      <c r="P742" s="3">
        <v>0</v>
      </c>
    </row>
    <row r="743" spans="1:16" x14ac:dyDescent="0.2">
      <c r="A743" t="s">
        <v>910</v>
      </c>
      <c r="B743" t="s">
        <v>911</v>
      </c>
      <c r="C743" s="3">
        <v>0</v>
      </c>
      <c r="D743" s="3">
        <v>0</v>
      </c>
      <c r="E743" s="11">
        <v>6500</v>
      </c>
      <c r="F743" s="11">
        <v>0</v>
      </c>
      <c r="G743" s="3">
        <v>6500</v>
      </c>
      <c r="H743" s="3">
        <v>0</v>
      </c>
      <c r="I743" s="3">
        <v>6500</v>
      </c>
      <c r="J743" s="3">
        <v>0</v>
      </c>
      <c r="K743" s="3">
        <v>6500</v>
      </c>
      <c r="L743" s="3">
        <v>0</v>
      </c>
      <c r="M743" s="3">
        <v>6500</v>
      </c>
      <c r="N743" s="3">
        <v>0</v>
      </c>
      <c r="O743" s="3">
        <v>6500</v>
      </c>
      <c r="P743" s="3">
        <v>0</v>
      </c>
    </row>
    <row r="744" spans="1:16" x14ac:dyDescent="0.2">
      <c r="A744" t="s">
        <v>912</v>
      </c>
      <c r="B744" t="s">
        <v>913</v>
      </c>
      <c r="C744" s="3">
        <v>0</v>
      </c>
      <c r="D744" s="3">
        <v>0</v>
      </c>
      <c r="E744" s="11">
        <v>0</v>
      </c>
      <c r="F744" s="11">
        <v>0</v>
      </c>
      <c r="G744" s="3">
        <v>0</v>
      </c>
      <c r="H744" s="3">
        <v>0</v>
      </c>
      <c r="I744" s="3">
        <v>0</v>
      </c>
      <c r="J744" s="3">
        <v>0</v>
      </c>
      <c r="K744" s="3">
        <v>0</v>
      </c>
      <c r="L744" s="3">
        <v>0</v>
      </c>
      <c r="M744" s="3">
        <v>0</v>
      </c>
      <c r="N744" s="3">
        <v>0</v>
      </c>
      <c r="O744" s="3">
        <v>0</v>
      </c>
      <c r="P744" s="3">
        <v>0</v>
      </c>
    </row>
    <row r="745" spans="1:16" x14ac:dyDescent="0.2">
      <c r="A745" t="s">
        <v>914</v>
      </c>
      <c r="B745" t="s">
        <v>915</v>
      </c>
      <c r="C745" s="3">
        <v>0</v>
      </c>
      <c r="D745" s="3">
        <v>0</v>
      </c>
      <c r="E745" s="11">
        <v>0</v>
      </c>
      <c r="F745" s="11">
        <v>15400</v>
      </c>
      <c r="G745" s="3">
        <v>0</v>
      </c>
      <c r="H745" s="3">
        <v>21500</v>
      </c>
      <c r="I745" s="3">
        <v>0</v>
      </c>
      <c r="J745" s="3">
        <v>21500</v>
      </c>
      <c r="K745" s="3">
        <v>0</v>
      </c>
      <c r="L745" s="3">
        <v>21500</v>
      </c>
      <c r="M745" s="3">
        <v>0</v>
      </c>
      <c r="N745" s="3">
        <v>21500</v>
      </c>
      <c r="O745" s="3">
        <v>0</v>
      </c>
      <c r="P745" s="3">
        <v>21500</v>
      </c>
    </row>
    <row r="747" spans="1:16" s="1" customFormat="1" x14ac:dyDescent="0.2">
      <c r="A747" s="1" t="s">
        <v>916</v>
      </c>
      <c r="B747" s="1" t="s">
        <v>917</v>
      </c>
      <c r="C747" s="5">
        <f>C750+C806</f>
        <v>137500</v>
      </c>
      <c r="D747" s="5">
        <f>D750+D806</f>
        <v>3510</v>
      </c>
      <c r="E747" s="12">
        <f>E750+E806</f>
        <v>133580</v>
      </c>
      <c r="F747" s="12">
        <f>F750+F806</f>
        <v>3450</v>
      </c>
      <c r="G747" s="5">
        <f t="shared" ref="G747:P747" si="225">G750+G806</f>
        <v>131300</v>
      </c>
      <c r="H747" s="5">
        <f t="shared" si="225"/>
        <v>3500</v>
      </c>
      <c r="I747" s="5">
        <f t="shared" si="225"/>
        <v>132300</v>
      </c>
      <c r="J747" s="5">
        <f t="shared" si="225"/>
        <v>3500</v>
      </c>
      <c r="K747" s="5">
        <f t="shared" si="225"/>
        <v>133300</v>
      </c>
      <c r="L747" s="5">
        <f t="shared" si="225"/>
        <v>3500</v>
      </c>
      <c r="M747" s="5">
        <f t="shared" si="225"/>
        <v>138260</v>
      </c>
      <c r="N747" s="5">
        <f t="shared" si="225"/>
        <v>3500</v>
      </c>
      <c r="O747" s="5">
        <f t="shared" si="225"/>
        <v>138260</v>
      </c>
      <c r="P747" s="5">
        <f t="shared" si="225"/>
        <v>3500</v>
      </c>
    </row>
    <row r="748" spans="1:16" s="1" customFormat="1" x14ac:dyDescent="0.2">
      <c r="C748" s="5"/>
      <c r="D748" s="6">
        <f>C747-D747</f>
        <v>133990</v>
      </c>
      <c r="E748" s="12"/>
      <c r="F748" s="13">
        <f>E747-F747</f>
        <v>130130</v>
      </c>
      <c r="G748" s="5"/>
      <c r="H748" s="6">
        <f t="shared" ref="H748" si="226">G747-H747</f>
        <v>127800</v>
      </c>
      <c r="I748" s="5"/>
      <c r="J748" s="6">
        <f t="shared" ref="J748" si="227">I747-J747</f>
        <v>128800</v>
      </c>
      <c r="K748" s="5"/>
      <c r="L748" s="6">
        <f t="shared" ref="L748" si="228">K747-L747</f>
        <v>129800</v>
      </c>
      <c r="M748" s="5"/>
      <c r="N748" s="6">
        <f t="shared" ref="N748" si="229">M747-N747</f>
        <v>134760</v>
      </c>
      <c r="O748" s="5"/>
      <c r="P748" s="6">
        <f t="shared" ref="P748" si="230">O747-P747</f>
        <v>134760</v>
      </c>
    </row>
    <row r="749" spans="1:16" s="1" customFormat="1" x14ac:dyDescent="0.2">
      <c r="C749" s="5"/>
      <c r="D749" s="5"/>
      <c r="E749" s="12"/>
      <c r="F749" s="12"/>
      <c r="G749" s="5"/>
      <c r="H749" s="5"/>
      <c r="I749" s="5"/>
      <c r="J749" s="5"/>
      <c r="K749" s="5"/>
      <c r="L749" s="5"/>
      <c r="M749" s="5"/>
      <c r="N749" s="5"/>
      <c r="O749" s="5"/>
      <c r="P749" s="5"/>
    </row>
    <row r="750" spans="1:16" s="1" customFormat="1" x14ac:dyDescent="0.2">
      <c r="A750" s="1" t="s">
        <v>918</v>
      </c>
      <c r="B750" s="1" t="s">
        <v>919</v>
      </c>
      <c r="C750" s="5">
        <f>C752+C758+C799</f>
        <v>114470</v>
      </c>
      <c r="D750" s="5">
        <f t="shared" ref="D750" si="231">D752+D758+D799</f>
        <v>1400</v>
      </c>
      <c r="E750" s="12">
        <f>E752+E758+E799</f>
        <v>108700</v>
      </c>
      <c r="F750" s="12">
        <f t="shared" ref="F750:P750" si="232">F752+F758+F799</f>
        <v>1400</v>
      </c>
      <c r="G750" s="5">
        <f t="shared" si="232"/>
        <v>106130</v>
      </c>
      <c r="H750" s="5">
        <f t="shared" si="232"/>
        <v>1400</v>
      </c>
      <c r="I750" s="5">
        <f t="shared" si="232"/>
        <v>106630</v>
      </c>
      <c r="J750" s="5">
        <f t="shared" si="232"/>
        <v>1400</v>
      </c>
      <c r="K750" s="5">
        <f t="shared" si="232"/>
        <v>107630</v>
      </c>
      <c r="L750" s="5">
        <f t="shared" si="232"/>
        <v>1400</v>
      </c>
      <c r="M750" s="5">
        <f t="shared" si="232"/>
        <v>112090</v>
      </c>
      <c r="N750" s="5">
        <f t="shared" si="232"/>
        <v>1400</v>
      </c>
      <c r="O750" s="5">
        <f t="shared" si="232"/>
        <v>112090</v>
      </c>
      <c r="P750" s="5">
        <f t="shared" si="232"/>
        <v>1400</v>
      </c>
    </row>
    <row r="751" spans="1:16" s="1" customFormat="1" x14ac:dyDescent="0.2">
      <c r="C751" s="5"/>
      <c r="D751" s="5"/>
      <c r="E751" s="12"/>
      <c r="F751" s="12"/>
      <c r="G751" s="5"/>
      <c r="H751" s="5"/>
      <c r="I751" s="5"/>
      <c r="J751" s="5"/>
      <c r="K751" s="5"/>
      <c r="L751" s="5"/>
      <c r="M751" s="5"/>
      <c r="N751" s="5"/>
      <c r="O751" s="5"/>
      <c r="P751" s="5"/>
    </row>
    <row r="752" spans="1:16" s="1" customFormat="1" x14ac:dyDescent="0.2">
      <c r="A752" s="1" t="s">
        <v>920</v>
      </c>
      <c r="B752" s="1" t="s">
        <v>921</v>
      </c>
      <c r="C752" s="5">
        <f>C754</f>
        <v>0</v>
      </c>
      <c r="D752" s="5">
        <f t="shared" ref="D752" si="233">D754</f>
        <v>0</v>
      </c>
      <c r="E752" s="12">
        <f>E754</f>
        <v>0</v>
      </c>
      <c r="F752" s="12">
        <f t="shared" ref="F752:P752" si="234">F754</f>
        <v>0</v>
      </c>
      <c r="G752" s="5">
        <f t="shared" si="234"/>
        <v>0</v>
      </c>
      <c r="H752" s="5">
        <f t="shared" si="234"/>
        <v>0</v>
      </c>
      <c r="I752" s="5">
        <f t="shared" si="234"/>
        <v>0</v>
      </c>
      <c r="J752" s="5">
        <f t="shared" si="234"/>
        <v>0</v>
      </c>
      <c r="K752" s="5">
        <f t="shared" si="234"/>
        <v>0</v>
      </c>
      <c r="L752" s="5">
        <f t="shared" si="234"/>
        <v>0</v>
      </c>
      <c r="M752" s="5">
        <f t="shared" si="234"/>
        <v>0</v>
      </c>
      <c r="N752" s="5">
        <f t="shared" si="234"/>
        <v>0</v>
      </c>
      <c r="O752" s="5">
        <f t="shared" si="234"/>
        <v>0</v>
      </c>
      <c r="P752" s="5">
        <f t="shared" si="234"/>
        <v>0</v>
      </c>
    </row>
    <row r="753" spans="1:16" s="1" customFormat="1" x14ac:dyDescent="0.2">
      <c r="C753" s="5"/>
      <c r="D753" s="5"/>
      <c r="E753" s="12"/>
      <c r="F753" s="12"/>
      <c r="G753" s="5"/>
      <c r="H753" s="5"/>
      <c r="I753" s="5"/>
      <c r="J753" s="5"/>
      <c r="K753" s="5"/>
      <c r="L753" s="5"/>
      <c r="M753" s="5"/>
      <c r="N753" s="5"/>
      <c r="O753" s="5"/>
      <c r="P753" s="5"/>
    </row>
    <row r="754" spans="1:16" s="1" customFormat="1" x14ac:dyDescent="0.2">
      <c r="A754" s="1" t="s">
        <v>922</v>
      </c>
      <c r="B754" s="1" t="s">
        <v>921</v>
      </c>
      <c r="C754" s="5">
        <f>SUM(C756)</f>
        <v>0</v>
      </c>
      <c r="D754" s="5">
        <f t="shared" ref="D754" si="235">SUM(D756)</f>
        <v>0</v>
      </c>
      <c r="E754" s="12">
        <f>SUM(E756)</f>
        <v>0</v>
      </c>
      <c r="F754" s="12">
        <f t="shared" ref="F754:P754" si="236">SUM(F756)</f>
        <v>0</v>
      </c>
      <c r="G754" s="5">
        <f t="shared" si="236"/>
        <v>0</v>
      </c>
      <c r="H754" s="5">
        <f t="shared" si="236"/>
        <v>0</v>
      </c>
      <c r="I754" s="5">
        <f t="shared" si="236"/>
        <v>0</v>
      </c>
      <c r="J754" s="5">
        <f t="shared" si="236"/>
        <v>0</v>
      </c>
      <c r="K754" s="5">
        <f t="shared" si="236"/>
        <v>0</v>
      </c>
      <c r="L754" s="5">
        <f t="shared" si="236"/>
        <v>0</v>
      </c>
      <c r="M754" s="5">
        <f t="shared" si="236"/>
        <v>0</v>
      </c>
      <c r="N754" s="5">
        <f t="shared" si="236"/>
        <v>0</v>
      </c>
      <c r="O754" s="5">
        <f t="shared" si="236"/>
        <v>0</v>
      </c>
      <c r="P754" s="5">
        <f t="shared" si="236"/>
        <v>0</v>
      </c>
    </row>
    <row r="756" spans="1:16" x14ac:dyDescent="0.2">
      <c r="A756" t="s">
        <v>923</v>
      </c>
      <c r="B756" t="s">
        <v>924</v>
      </c>
      <c r="C756" s="3">
        <v>0</v>
      </c>
      <c r="D756" s="3">
        <v>0</v>
      </c>
      <c r="E756" s="11">
        <v>0</v>
      </c>
      <c r="F756" s="11">
        <v>0</v>
      </c>
      <c r="G756" s="3">
        <v>0</v>
      </c>
      <c r="H756" s="3">
        <v>0</v>
      </c>
      <c r="I756" s="3">
        <v>0</v>
      </c>
      <c r="J756" s="3">
        <v>0</v>
      </c>
      <c r="K756" s="3">
        <v>0</v>
      </c>
      <c r="L756" s="3">
        <v>0</v>
      </c>
      <c r="M756" s="3">
        <v>0</v>
      </c>
      <c r="N756" s="3">
        <v>0</v>
      </c>
      <c r="O756" s="3">
        <v>0</v>
      </c>
      <c r="P756" s="3">
        <v>0</v>
      </c>
    </row>
    <row r="758" spans="1:16" s="1" customFormat="1" x14ac:dyDescent="0.2">
      <c r="A758" s="1" t="s">
        <v>925</v>
      </c>
      <c r="B758" s="1" t="s">
        <v>926</v>
      </c>
      <c r="C758" s="5">
        <f>C760</f>
        <v>113520</v>
      </c>
      <c r="D758" s="5">
        <f t="shared" ref="D758" si="237">D760</f>
        <v>1400</v>
      </c>
      <c r="E758" s="12">
        <f>E760</f>
        <v>107750</v>
      </c>
      <c r="F758" s="12">
        <f t="shared" ref="F758:P758" si="238">F760</f>
        <v>1400</v>
      </c>
      <c r="G758" s="5">
        <f t="shared" si="238"/>
        <v>105170</v>
      </c>
      <c r="H758" s="5">
        <f t="shared" si="238"/>
        <v>1400</v>
      </c>
      <c r="I758" s="5">
        <f t="shared" si="238"/>
        <v>105670</v>
      </c>
      <c r="J758" s="5">
        <f t="shared" si="238"/>
        <v>1400</v>
      </c>
      <c r="K758" s="5">
        <f t="shared" si="238"/>
        <v>106670</v>
      </c>
      <c r="L758" s="5">
        <f t="shared" si="238"/>
        <v>1400</v>
      </c>
      <c r="M758" s="5">
        <f t="shared" si="238"/>
        <v>111130</v>
      </c>
      <c r="N758" s="5">
        <f t="shared" si="238"/>
        <v>1400</v>
      </c>
      <c r="O758" s="5">
        <f t="shared" si="238"/>
        <v>111130</v>
      </c>
      <c r="P758" s="5">
        <f t="shared" si="238"/>
        <v>1400</v>
      </c>
    </row>
    <row r="759" spans="1:16" s="1" customFormat="1" x14ac:dyDescent="0.2">
      <c r="C759" s="5"/>
      <c r="D759" s="5"/>
      <c r="E759" s="12"/>
      <c r="F759" s="12"/>
      <c r="G759" s="5"/>
      <c r="H759" s="5"/>
      <c r="I759" s="5"/>
      <c r="J759" s="5"/>
      <c r="K759" s="5"/>
      <c r="L759" s="5"/>
      <c r="M759" s="5"/>
      <c r="N759" s="5"/>
      <c r="O759" s="5"/>
      <c r="P759" s="5"/>
    </row>
    <row r="760" spans="1:16" s="1" customFormat="1" x14ac:dyDescent="0.2">
      <c r="A760" s="1" t="s">
        <v>927</v>
      </c>
      <c r="B760" s="1" t="s">
        <v>926</v>
      </c>
      <c r="C760" s="5">
        <f>SUM(C762:C797)</f>
        <v>113520</v>
      </c>
      <c r="D760" s="5">
        <f t="shared" ref="D760" si="239">SUM(D762:D797)</f>
        <v>1400</v>
      </c>
      <c r="E760" s="12">
        <f>SUM(E762:E797)</f>
        <v>107750</v>
      </c>
      <c r="F760" s="12">
        <f t="shared" ref="F760:P760" si="240">SUM(F762:F797)</f>
        <v>1400</v>
      </c>
      <c r="G760" s="5">
        <f t="shared" si="240"/>
        <v>105170</v>
      </c>
      <c r="H760" s="5">
        <f t="shared" si="240"/>
        <v>1400</v>
      </c>
      <c r="I760" s="5">
        <f t="shared" si="240"/>
        <v>105670</v>
      </c>
      <c r="J760" s="5">
        <f t="shared" si="240"/>
        <v>1400</v>
      </c>
      <c r="K760" s="5">
        <f t="shared" si="240"/>
        <v>106670</v>
      </c>
      <c r="L760" s="5">
        <f t="shared" si="240"/>
        <v>1400</v>
      </c>
      <c r="M760" s="5">
        <f t="shared" si="240"/>
        <v>111130</v>
      </c>
      <c r="N760" s="5">
        <f t="shared" si="240"/>
        <v>1400</v>
      </c>
      <c r="O760" s="5">
        <f t="shared" si="240"/>
        <v>111130</v>
      </c>
      <c r="P760" s="5">
        <f t="shared" si="240"/>
        <v>1400</v>
      </c>
    </row>
    <row r="762" spans="1:16" x14ac:dyDescent="0.2">
      <c r="A762" t="s">
        <v>928</v>
      </c>
      <c r="B762" t="s">
        <v>299</v>
      </c>
      <c r="C762" s="3">
        <v>1380</v>
      </c>
      <c r="D762" s="3">
        <v>0</v>
      </c>
      <c r="E762" s="11">
        <v>1380</v>
      </c>
      <c r="F762" s="11">
        <v>0</v>
      </c>
      <c r="G762" s="3">
        <v>1400</v>
      </c>
      <c r="H762" s="3">
        <v>0</v>
      </c>
      <c r="I762" s="3">
        <v>1400</v>
      </c>
      <c r="J762" s="3">
        <v>0</v>
      </c>
      <c r="K762" s="3">
        <v>1400</v>
      </c>
      <c r="L762" s="3">
        <v>0</v>
      </c>
      <c r="M762" s="3">
        <v>1400</v>
      </c>
      <c r="N762" s="3">
        <v>0</v>
      </c>
      <c r="O762" s="3">
        <v>1400</v>
      </c>
      <c r="P762" s="3">
        <v>0</v>
      </c>
    </row>
    <row r="763" spans="1:16" x14ac:dyDescent="0.2">
      <c r="A763" t="s">
        <v>929</v>
      </c>
      <c r="B763" t="s">
        <v>17</v>
      </c>
      <c r="C763" s="3">
        <v>9700</v>
      </c>
      <c r="D763" s="3">
        <v>0</v>
      </c>
      <c r="E763" s="11">
        <v>9700</v>
      </c>
      <c r="F763" s="11">
        <v>0</v>
      </c>
      <c r="G763" s="3">
        <v>9700</v>
      </c>
      <c r="H763" s="3">
        <v>0</v>
      </c>
      <c r="I763" s="3">
        <v>9700</v>
      </c>
      <c r="J763" s="3">
        <v>0</v>
      </c>
      <c r="K763" s="3">
        <v>9700</v>
      </c>
      <c r="L763" s="3">
        <v>0</v>
      </c>
      <c r="M763" s="3">
        <v>9700</v>
      </c>
      <c r="N763" s="3">
        <v>0</v>
      </c>
      <c r="O763" s="3">
        <v>9700</v>
      </c>
      <c r="P763" s="3">
        <v>0</v>
      </c>
    </row>
    <row r="764" spans="1:16" x14ac:dyDescent="0.2">
      <c r="A764" t="s">
        <v>930</v>
      </c>
      <c r="B764" t="s">
        <v>931</v>
      </c>
      <c r="C764" s="3">
        <v>3000</v>
      </c>
      <c r="D764" s="3">
        <v>0</v>
      </c>
      <c r="E764" s="11">
        <v>3000</v>
      </c>
      <c r="F764" s="11">
        <v>0</v>
      </c>
      <c r="G764" s="3">
        <v>3000</v>
      </c>
      <c r="H764" s="3">
        <v>0</v>
      </c>
      <c r="I764" s="3">
        <v>3000</v>
      </c>
      <c r="J764" s="3">
        <v>0</v>
      </c>
      <c r="K764" s="3">
        <v>3000</v>
      </c>
      <c r="L764" s="3">
        <v>0</v>
      </c>
      <c r="M764" s="3">
        <v>3000</v>
      </c>
      <c r="N764" s="3">
        <v>0</v>
      </c>
      <c r="O764" s="3">
        <v>3000</v>
      </c>
      <c r="P764" s="3">
        <v>0</v>
      </c>
    </row>
    <row r="765" spans="1:16" x14ac:dyDescent="0.2">
      <c r="A765" t="s">
        <v>932</v>
      </c>
      <c r="B765" t="s">
        <v>933</v>
      </c>
      <c r="C765" s="3">
        <v>650</v>
      </c>
      <c r="D765" s="3">
        <v>0</v>
      </c>
      <c r="E765" s="11">
        <v>650</v>
      </c>
      <c r="F765" s="11">
        <v>0</v>
      </c>
      <c r="G765" s="3">
        <v>650</v>
      </c>
      <c r="H765" s="3">
        <v>0</v>
      </c>
      <c r="I765" s="3">
        <v>650</v>
      </c>
      <c r="J765" s="3">
        <v>0</v>
      </c>
      <c r="K765" s="3">
        <v>650</v>
      </c>
      <c r="L765" s="3">
        <v>0</v>
      </c>
      <c r="M765" s="3">
        <v>650</v>
      </c>
      <c r="N765" s="3">
        <v>0</v>
      </c>
      <c r="O765" s="3">
        <v>650</v>
      </c>
      <c r="P765" s="3">
        <v>0</v>
      </c>
    </row>
    <row r="766" spans="1:16" x14ac:dyDescent="0.2">
      <c r="A766" t="s">
        <v>934</v>
      </c>
      <c r="B766" t="s">
        <v>218</v>
      </c>
      <c r="C766" s="3">
        <v>0</v>
      </c>
      <c r="D766" s="3">
        <v>0</v>
      </c>
      <c r="E766" s="11">
        <v>0</v>
      </c>
      <c r="F766" s="11">
        <v>0</v>
      </c>
      <c r="G766" s="3">
        <v>0</v>
      </c>
      <c r="H766" s="3">
        <v>0</v>
      </c>
      <c r="I766" s="3">
        <v>0</v>
      </c>
      <c r="J766" s="3">
        <v>0</v>
      </c>
      <c r="K766" s="3">
        <v>0</v>
      </c>
      <c r="L766" s="3">
        <v>0</v>
      </c>
      <c r="M766" s="3">
        <v>0</v>
      </c>
      <c r="N766" s="3">
        <v>0</v>
      </c>
      <c r="O766" s="3">
        <v>0</v>
      </c>
      <c r="P766" s="3">
        <v>0</v>
      </c>
    </row>
    <row r="767" spans="1:16" x14ac:dyDescent="0.2">
      <c r="A767" t="s">
        <v>935</v>
      </c>
      <c r="B767" t="s">
        <v>21</v>
      </c>
      <c r="C767" s="3">
        <v>930</v>
      </c>
      <c r="D767" s="3">
        <v>0</v>
      </c>
      <c r="E767" s="11">
        <v>930</v>
      </c>
      <c r="F767" s="11">
        <v>0</v>
      </c>
      <c r="G767" s="3">
        <v>930</v>
      </c>
      <c r="H767" s="3">
        <v>0</v>
      </c>
      <c r="I767" s="3">
        <v>930</v>
      </c>
      <c r="J767" s="3">
        <v>0</v>
      </c>
      <c r="K767" s="3">
        <v>930</v>
      </c>
      <c r="L767" s="3">
        <v>0</v>
      </c>
      <c r="M767" s="3">
        <v>930</v>
      </c>
      <c r="N767" s="3">
        <v>0</v>
      </c>
      <c r="O767" s="3">
        <v>930</v>
      </c>
      <c r="P767" s="3">
        <v>0</v>
      </c>
    </row>
    <row r="768" spans="1:16" x14ac:dyDescent="0.2">
      <c r="A768" t="s">
        <v>936</v>
      </c>
      <c r="B768" t="s">
        <v>495</v>
      </c>
      <c r="C768" s="3">
        <v>0</v>
      </c>
      <c r="D768" s="3">
        <v>0</v>
      </c>
      <c r="E768" s="11">
        <v>0</v>
      </c>
      <c r="F768" s="11">
        <v>0</v>
      </c>
      <c r="G768" s="3">
        <v>0</v>
      </c>
      <c r="H768" s="3">
        <v>0</v>
      </c>
      <c r="I768" s="3">
        <v>0</v>
      </c>
      <c r="J768" s="3">
        <v>0</v>
      </c>
      <c r="K768" s="3">
        <v>0</v>
      </c>
      <c r="L768" s="3">
        <v>0</v>
      </c>
      <c r="M768" s="3">
        <v>0</v>
      </c>
      <c r="N768" s="3">
        <v>0</v>
      </c>
      <c r="O768" s="3">
        <v>0</v>
      </c>
      <c r="P768" s="3">
        <v>0</v>
      </c>
    </row>
    <row r="769" spans="1:16" x14ac:dyDescent="0.2">
      <c r="A769" t="s">
        <v>937</v>
      </c>
      <c r="B769" t="s">
        <v>57</v>
      </c>
      <c r="C769" s="3">
        <v>150</v>
      </c>
      <c r="D769" s="3">
        <v>0</v>
      </c>
      <c r="E769" s="11">
        <v>140</v>
      </c>
      <c r="F769" s="11">
        <v>0</v>
      </c>
      <c r="G769" s="3">
        <v>140</v>
      </c>
      <c r="H769" s="3">
        <v>0</v>
      </c>
      <c r="I769" s="3">
        <v>140</v>
      </c>
      <c r="J769" s="3">
        <v>0</v>
      </c>
      <c r="K769" s="3">
        <v>140</v>
      </c>
      <c r="L769" s="3">
        <v>0</v>
      </c>
      <c r="M769" s="3">
        <v>140</v>
      </c>
      <c r="N769" s="3">
        <v>0</v>
      </c>
      <c r="O769" s="3">
        <v>140</v>
      </c>
      <c r="P769" s="3">
        <v>0</v>
      </c>
    </row>
    <row r="770" spans="1:16" x14ac:dyDescent="0.2">
      <c r="A770" t="s">
        <v>938</v>
      </c>
      <c r="B770" t="s">
        <v>25</v>
      </c>
      <c r="C770" s="3">
        <v>370</v>
      </c>
      <c r="D770" s="3">
        <v>0</v>
      </c>
      <c r="E770" s="11">
        <v>360</v>
      </c>
      <c r="F770" s="11">
        <v>0</v>
      </c>
      <c r="G770" s="3">
        <v>360</v>
      </c>
      <c r="H770" s="3">
        <v>0</v>
      </c>
      <c r="I770" s="3">
        <v>360</v>
      </c>
      <c r="J770" s="3">
        <v>0</v>
      </c>
      <c r="K770" s="3">
        <v>360</v>
      </c>
      <c r="L770" s="3">
        <v>0</v>
      </c>
      <c r="M770" s="3">
        <v>360</v>
      </c>
      <c r="N770" s="3">
        <v>0</v>
      </c>
      <c r="O770" s="3">
        <v>360</v>
      </c>
      <c r="P770" s="3">
        <v>0</v>
      </c>
    </row>
    <row r="771" spans="1:16" x14ac:dyDescent="0.2">
      <c r="A771" t="s">
        <v>939</v>
      </c>
      <c r="B771" t="s">
        <v>60</v>
      </c>
      <c r="C771" s="3">
        <v>70</v>
      </c>
      <c r="D771" s="3">
        <v>0</v>
      </c>
      <c r="E771" s="11">
        <v>70</v>
      </c>
      <c r="F771" s="11">
        <v>0</v>
      </c>
      <c r="G771" s="3">
        <v>70</v>
      </c>
      <c r="H771" s="3">
        <v>0</v>
      </c>
      <c r="I771" s="3">
        <v>70</v>
      </c>
      <c r="J771" s="3">
        <v>0</v>
      </c>
      <c r="K771" s="3">
        <v>70</v>
      </c>
      <c r="L771" s="3">
        <v>0</v>
      </c>
      <c r="M771" s="3">
        <v>70</v>
      </c>
      <c r="N771" s="3">
        <v>0</v>
      </c>
      <c r="O771" s="3">
        <v>70</v>
      </c>
      <c r="P771" s="3">
        <v>0</v>
      </c>
    </row>
    <row r="772" spans="1:16" x14ac:dyDescent="0.2">
      <c r="A772" t="s">
        <v>940</v>
      </c>
      <c r="B772" t="s">
        <v>29</v>
      </c>
      <c r="C772" s="3">
        <v>0</v>
      </c>
      <c r="D772" s="3">
        <v>0</v>
      </c>
      <c r="E772" s="11">
        <v>0</v>
      </c>
      <c r="F772" s="11">
        <v>0</v>
      </c>
      <c r="G772" s="3">
        <v>0</v>
      </c>
      <c r="H772" s="3">
        <v>0</v>
      </c>
      <c r="I772" s="3">
        <v>0</v>
      </c>
      <c r="J772" s="3">
        <v>0</v>
      </c>
      <c r="K772" s="3">
        <v>0</v>
      </c>
      <c r="L772" s="3">
        <v>0</v>
      </c>
      <c r="M772" s="3">
        <v>0</v>
      </c>
      <c r="N772" s="3">
        <v>0</v>
      </c>
      <c r="O772" s="3">
        <v>0</v>
      </c>
      <c r="P772" s="3">
        <v>0</v>
      </c>
    </row>
    <row r="773" spans="1:16" x14ac:dyDescent="0.2">
      <c r="A773" t="s">
        <v>941</v>
      </c>
      <c r="B773" t="s">
        <v>942</v>
      </c>
      <c r="C773" s="3">
        <v>1400</v>
      </c>
      <c r="D773" s="3">
        <v>0</v>
      </c>
      <c r="E773" s="11">
        <v>1800</v>
      </c>
      <c r="F773" s="11">
        <v>0</v>
      </c>
      <c r="G773" s="3">
        <v>1800</v>
      </c>
      <c r="H773" s="3">
        <v>0</v>
      </c>
      <c r="I773" s="3">
        <v>1800</v>
      </c>
      <c r="J773" s="3">
        <v>0</v>
      </c>
      <c r="K773" s="3">
        <v>1800</v>
      </c>
      <c r="L773" s="3">
        <v>0</v>
      </c>
      <c r="M773" s="3">
        <v>1800</v>
      </c>
      <c r="N773" s="3">
        <v>0</v>
      </c>
      <c r="O773" s="3">
        <v>1800</v>
      </c>
      <c r="P773" s="3">
        <v>0</v>
      </c>
    </row>
    <row r="774" spans="1:16" x14ac:dyDescent="0.2">
      <c r="A774" t="s">
        <v>943</v>
      </c>
      <c r="B774" t="s">
        <v>944</v>
      </c>
      <c r="C774" s="3">
        <v>1200</v>
      </c>
      <c r="D774" s="3">
        <v>0</v>
      </c>
      <c r="E774" s="11">
        <v>1200</v>
      </c>
      <c r="F774" s="11">
        <v>0</v>
      </c>
      <c r="G774" s="3">
        <v>1200</v>
      </c>
      <c r="H774" s="3">
        <v>0</v>
      </c>
      <c r="I774" s="3">
        <v>1200</v>
      </c>
      <c r="J774" s="3">
        <v>0</v>
      </c>
      <c r="K774" s="3">
        <v>1200</v>
      </c>
      <c r="L774" s="3">
        <v>0</v>
      </c>
      <c r="M774" s="3">
        <v>1200</v>
      </c>
      <c r="N774" s="3">
        <v>0</v>
      </c>
      <c r="O774" s="3">
        <v>1200</v>
      </c>
      <c r="P774" s="3">
        <v>0</v>
      </c>
    </row>
    <row r="775" spans="1:16" x14ac:dyDescent="0.2">
      <c r="A775" t="s">
        <v>945</v>
      </c>
      <c r="B775" t="s">
        <v>145</v>
      </c>
      <c r="C775" s="3">
        <v>0</v>
      </c>
      <c r="D775" s="3">
        <v>0</v>
      </c>
      <c r="E775" s="11">
        <v>0</v>
      </c>
      <c r="F775" s="11">
        <v>0</v>
      </c>
      <c r="G775" s="3">
        <v>0</v>
      </c>
      <c r="H775" s="3">
        <v>0</v>
      </c>
      <c r="I775" s="3">
        <v>0</v>
      </c>
      <c r="J775" s="3">
        <v>0</v>
      </c>
      <c r="K775" s="3">
        <v>0</v>
      </c>
      <c r="L775" s="3">
        <v>0</v>
      </c>
      <c r="M775" s="3">
        <v>0</v>
      </c>
      <c r="N775" s="3">
        <v>0</v>
      </c>
      <c r="O775" s="3">
        <v>0</v>
      </c>
      <c r="P775" s="3">
        <v>0</v>
      </c>
    </row>
    <row r="776" spans="1:16" x14ac:dyDescent="0.2">
      <c r="A776" t="s">
        <v>946</v>
      </c>
      <c r="B776" t="s">
        <v>230</v>
      </c>
      <c r="C776" s="3">
        <v>1500</v>
      </c>
      <c r="D776" s="3">
        <v>0</v>
      </c>
      <c r="E776" s="11">
        <v>1500</v>
      </c>
      <c r="F776" s="11">
        <v>0</v>
      </c>
      <c r="G776" s="3">
        <v>1500</v>
      </c>
      <c r="H776" s="3">
        <v>0</v>
      </c>
      <c r="I776" s="3">
        <v>1500</v>
      </c>
      <c r="J776" s="3">
        <v>0</v>
      </c>
      <c r="K776" s="3">
        <v>1500</v>
      </c>
      <c r="L776" s="3">
        <v>0</v>
      </c>
      <c r="M776" s="3">
        <v>1500</v>
      </c>
      <c r="N776" s="3">
        <v>0</v>
      </c>
      <c r="O776" s="3">
        <v>1500</v>
      </c>
      <c r="P776" s="3">
        <v>0</v>
      </c>
    </row>
    <row r="777" spans="1:16" x14ac:dyDescent="0.2">
      <c r="A777" t="s">
        <v>947</v>
      </c>
      <c r="B777" t="s">
        <v>948</v>
      </c>
      <c r="C777" s="3">
        <v>0</v>
      </c>
      <c r="D777" s="3">
        <v>0</v>
      </c>
      <c r="E777" s="11">
        <v>0</v>
      </c>
      <c r="F777" s="11">
        <v>0</v>
      </c>
      <c r="G777" s="3">
        <v>0</v>
      </c>
      <c r="H777" s="3">
        <v>0</v>
      </c>
      <c r="I777" s="3">
        <v>0</v>
      </c>
      <c r="J777" s="3">
        <v>0</v>
      </c>
      <c r="K777" s="3">
        <v>0</v>
      </c>
      <c r="L777" s="3">
        <v>0</v>
      </c>
      <c r="M777" s="3">
        <v>0</v>
      </c>
      <c r="N777" s="3">
        <v>0</v>
      </c>
      <c r="O777" s="3">
        <v>0</v>
      </c>
      <c r="P777" s="3">
        <v>0</v>
      </c>
    </row>
    <row r="778" spans="1:16" x14ac:dyDescent="0.2">
      <c r="A778" t="s">
        <v>949</v>
      </c>
      <c r="B778" t="s">
        <v>153</v>
      </c>
      <c r="C778" s="3">
        <v>7250</v>
      </c>
      <c r="D778" s="3">
        <v>0</v>
      </c>
      <c r="E778" s="11">
        <v>4300</v>
      </c>
      <c r="F778" s="11">
        <v>0</v>
      </c>
      <c r="G778" s="3">
        <v>6000</v>
      </c>
      <c r="H778" s="3">
        <v>0</v>
      </c>
      <c r="I778" s="3">
        <v>6500</v>
      </c>
      <c r="J778" s="3">
        <v>0</v>
      </c>
      <c r="K778" s="3">
        <v>6500</v>
      </c>
      <c r="L778" s="3">
        <v>0</v>
      </c>
      <c r="M778" s="3">
        <v>6500</v>
      </c>
      <c r="N778" s="3">
        <v>0</v>
      </c>
      <c r="O778" s="3">
        <v>6500</v>
      </c>
      <c r="P778" s="3">
        <v>0</v>
      </c>
    </row>
    <row r="779" spans="1:16" x14ac:dyDescent="0.2">
      <c r="A779" t="s">
        <v>950</v>
      </c>
      <c r="B779" t="s">
        <v>951</v>
      </c>
      <c r="C779" s="3">
        <v>500</v>
      </c>
      <c r="D779" s="3">
        <v>0</v>
      </c>
      <c r="E779" s="11">
        <v>500</v>
      </c>
      <c r="F779" s="11">
        <v>0</v>
      </c>
      <c r="G779" s="3">
        <v>500</v>
      </c>
      <c r="H779" s="3">
        <v>0</v>
      </c>
      <c r="I779" s="3">
        <v>500</v>
      </c>
      <c r="J779" s="3">
        <v>0</v>
      </c>
      <c r="K779" s="3">
        <v>500</v>
      </c>
      <c r="L779" s="3">
        <v>0</v>
      </c>
      <c r="M779" s="3">
        <v>500</v>
      </c>
      <c r="N779" s="3">
        <v>0</v>
      </c>
      <c r="O779" s="3">
        <v>500</v>
      </c>
      <c r="P779" s="3">
        <v>0</v>
      </c>
    </row>
    <row r="780" spans="1:16" x14ac:dyDescent="0.2">
      <c r="A780" t="s">
        <v>952</v>
      </c>
      <c r="B780" t="s">
        <v>953</v>
      </c>
      <c r="C780" s="3">
        <v>900</v>
      </c>
      <c r="D780" s="3">
        <v>0</v>
      </c>
      <c r="E780" s="11">
        <v>860</v>
      </c>
      <c r="F780" s="11">
        <v>0</v>
      </c>
      <c r="G780" s="3">
        <v>860</v>
      </c>
      <c r="H780" s="3">
        <v>0</v>
      </c>
      <c r="I780" s="3">
        <v>860</v>
      </c>
      <c r="J780" s="3">
        <v>0</v>
      </c>
      <c r="K780" s="3">
        <v>860</v>
      </c>
      <c r="L780" s="3">
        <v>0</v>
      </c>
      <c r="M780" s="3">
        <v>860</v>
      </c>
      <c r="N780" s="3">
        <v>0</v>
      </c>
      <c r="O780" s="3">
        <v>860</v>
      </c>
      <c r="P780" s="3">
        <v>0</v>
      </c>
    </row>
    <row r="781" spans="1:16" x14ac:dyDescent="0.2">
      <c r="A781" t="s">
        <v>954</v>
      </c>
      <c r="B781" t="s">
        <v>955</v>
      </c>
      <c r="C781" s="3">
        <v>200</v>
      </c>
      <c r="D781" s="3">
        <v>0</v>
      </c>
      <c r="E781" s="11">
        <v>200</v>
      </c>
      <c r="F781" s="11">
        <v>0</v>
      </c>
      <c r="G781" s="3">
        <v>200</v>
      </c>
      <c r="H781" s="3">
        <v>0</v>
      </c>
      <c r="I781" s="3">
        <v>200</v>
      </c>
      <c r="J781" s="3">
        <v>0</v>
      </c>
      <c r="K781" s="3">
        <v>200</v>
      </c>
      <c r="L781" s="3">
        <v>0</v>
      </c>
      <c r="M781" s="3">
        <v>200</v>
      </c>
      <c r="N781" s="3">
        <v>0</v>
      </c>
      <c r="O781" s="3">
        <v>200</v>
      </c>
      <c r="P781" s="3">
        <v>0</v>
      </c>
    </row>
    <row r="782" spans="1:16" x14ac:dyDescent="0.2">
      <c r="A782" t="s">
        <v>956</v>
      </c>
      <c r="B782" t="s">
        <v>957</v>
      </c>
      <c r="C782" s="3">
        <v>11150</v>
      </c>
      <c r="D782" s="3">
        <v>0</v>
      </c>
      <c r="E782" s="11">
        <v>5770</v>
      </c>
      <c r="F782" s="11">
        <v>0</v>
      </c>
      <c r="G782" s="3">
        <v>8000</v>
      </c>
      <c r="H782" s="3">
        <v>0</v>
      </c>
      <c r="I782" s="3">
        <v>8000</v>
      </c>
      <c r="J782" s="3">
        <v>0</v>
      </c>
      <c r="K782" s="3">
        <v>9000</v>
      </c>
      <c r="L782" s="3">
        <v>0</v>
      </c>
      <c r="M782" s="3">
        <v>9000</v>
      </c>
      <c r="N782" s="3">
        <v>0</v>
      </c>
      <c r="O782" s="3">
        <v>9000</v>
      </c>
      <c r="P782" s="3">
        <v>0</v>
      </c>
    </row>
    <row r="783" spans="1:16" x14ac:dyDescent="0.2">
      <c r="A783" t="s">
        <v>958</v>
      </c>
      <c r="B783" t="s">
        <v>959</v>
      </c>
      <c r="C783" s="3">
        <v>33000</v>
      </c>
      <c r="D783" s="3">
        <v>0</v>
      </c>
      <c r="E783" s="11">
        <v>33000</v>
      </c>
      <c r="F783" s="11">
        <v>0</v>
      </c>
      <c r="G783" s="3">
        <v>25000</v>
      </c>
      <c r="H783" s="3">
        <v>0</v>
      </c>
      <c r="I783" s="3">
        <v>25000</v>
      </c>
      <c r="J783" s="3">
        <v>0</v>
      </c>
      <c r="K783" s="3">
        <v>25000</v>
      </c>
      <c r="L783" s="3">
        <v>0</v>
      </c>
      <c r="M783" s="3">
        <v>25000</v>
      </c>
      <c r="N783" s="3">
        <v>0</v>
      </c>
      <c r="O783" s="3">
        <v>25000</v>
      </c>
      <c r="P783" s="3">
        <v>0</v>
      </c>
    </row>
    <row r="784" spans="1:16" x14ac:dyDescent="0.2">
      <c r="A784" t="s">
        <v>960</v>
      </c>
      <c r="B784" t="s">
        <v>961</v>
      </c>
      <c r="C784" s="3">
        <v>2000</v>
      </c>
      <c r="D784" s="3">
        <v>0</v>
      </c>
      <c r="E784" s="11">
        <v>2000</v>
      </c>
      <c r="F784" s="11">
        <v>0</v>
      </c>
      <c r="G784" s="3">
        <v>2000</v>
      </c>
      <c r="H784" s="3">
        <v>0</v>
      </c>
      <c r="I784" s="3">
        <v>2000</v>
      </c>
      <c r="J784" s="3">
        <v>0</v>
      </c>
      <c r="K784" s="3">
        <v>2000</v>
      </c>
      <c r="L784" s="3">
        <v>0</v>
      </c>
      <c r="M784" s="3">
        <v>2000</v>
      </c>
      <c r="N784" s="3">
        <v>0</v>
      </c>
      <c r="O784" s="3">
        <v>2000</v>
      </c>
      <c r="P784" s="3">
        <v>0</v>
      </c>
    </row>
    <row r="785" spans="1:16" x14ac:dyDescent="0.2">
      <c r="A785" t="s">
        <v>962</v>
      </c>
      <c r="B785" t="s">
        <v>433</v>
      </c>
      <c r="C785" s="3">
        <v>0</v>
      </c>
      <c r="D785" s="3">
        <v>0</v>
      </c>
      <c r="E785" s="11">
        <v>0</v>
      </c>
      <c r="F785" s="11">
        <v>0</v>
      </c>
      <c r="G785" s="3">
        <v>0</v>
      </c>
      <c r="H785" s="3">
        <v>0</v>
      </c>
      <c r="I785" s="3">
        <v>0</v>
      </c>
      <c r="J785" s="3">
        <v>0</v>
      </c>
      <c r="K785" s="3">
        <v>0</v>
      </c>
      <c r="L785" s="3">
        <v>0</v>
      </c>
      <c r="M785" s="3">
        <v>0</v>
      </c>
      <c r="N785" s="3">
        <v>0</v>
      </c>
      <c r="O785" s="3">
        <v>0</v>
      </c>
      <c r="P785" s="3">
        <v>0</v>
      </c>
    </row>
    <row r="786" spans="1:16" x14ac:dyDescent="0.2">
      <c r="A786" t="s">
        <v>963</v>
      </c>
      <c r="B786" t="s">
        <v>964</v>
      </c>
      <c r="C786" s="3">
        <v>32450</v>
      </c>
      <c r="D786" s="3">
        <v>0</v>
      </c>
      <c r="E786" s="11">
        <v>34670</v>
      </c>
      <c r="F786" s="11">
        <v>0</v>
      </c>
      <c r="G786" s="3">
        <v>34690</v>
      </c>
      <c r="H786" s="3">
        <v>0</v>
      </c>
      <c r="I786" s="3">
        <v>34690</v>
      </c>
      <c r="J786" s="3">
        <v>0</v>
      </c>
      <c r="K786" s="3">
        <v>34690</v>
      </c>
      <c r="L786" s="3">
        <v>0</v>
      </c>
      <c r="M786" s="3">
        <v>34690</v>
      </c>
      <c r="N786" s="3">
        <v>0</v>
      </c>
      <c r="O786" s="3">
        <v>34690</v>
      </c>
      <c r="P786" s="3">
        <v>0</v>
      </c>
    </row>
    <row r="787" spans="1:16" x14ac:dyDescent="0.2">
      <c r="A787" t="s">
        <v>965</v>
      </c>
      <c r="B787" t="s">
        <v>966</v>
      </c>
      <c r="C787" s="3">
        <v>0</v>
      </c>
      <c r="D787" s="3">
        <v>0</v>
      </c>
      <c r="E787" s="11">
        <v>0</v>
      </c>
      <c r="F787" s="11">
        <v>0</v>
      </c>
      <c r="G787" s="3">
        <v>0</v>
      </c>
      <c r="H787" s="3">
        <v>0</v>
      </c>
      <c r="I787" s="3">
        <v>0</v>
      </c>
      <c r="J787" s="3">
        <v>0</v>
      </c>
      <c r="K787" s="3">
        <v>0</v>
      </c>
      <c r="L787" s="3">
        <v>0</v>
      </c>
      <c r="M787" s="3">
        <v>0</v>
      </c>
      <c r="N787" s="3">
        <v>0</v>
      </c>
      <c r="O787" s="3">
        <v>0</v>
      </c>
      <c r="P787" s="3">
        <v>0</v>
      </c>
    </row>
    <row r="788" spans="1:16" x14ac:dyDescent="0.2">
      <c r="A788" t="s">
        <v>967</v>
      </c>
      <c r="B788" t="s">
        <v>968</v>
      </c>
      <c r="C788" s="3">
        <v>1310</v>
      </c>
      <c r="D788" s="3">
        <v>0</v>
      </c>
      <c r="E788" s="11">
        <v>1310</v>
      </c>
      <c r="F788" s="11">
        <v>0</v>
      </c>
      <c r="G788" s="3">
        <v>1310</v>
      </c>
      <c r="H788" s="3">
        <v>0</v>
      </c>
      <c r="I788" s="3">
        <v>1310</v>
      </c>
      <c r="J788" s="3">
        <v>0</v>
      </c>
      <c r="K788" s="3">
        <v>1310</v>
      </c>
      <c r="L788" s="3">
        <v>0</v>
      </c>
      <c r="M788" s="3">
        <v>1310</v>
      </c>
      <c r="N788" s="3">
        <v>0</v>
      </c>
      <c r="O788" s="3">
        <v>1310</v>
      </c>
      <c r="P788" s="3">
        <v>0</v>
      </c>
    </row>
    <row r="789" spans="1:16" x14ac:dyDescent="0.2">
      <c r="A789" t="s">
        <v>969</v>
      </c>
      <c r="B789" t="s">
        <v>970</v>
      </c>
      <c r="C789" s="3">
        <v>4410</v>
      </c>
      <c r="D789" s="3">
        <v>0</v>
      </c>
      <c r="E789" s="11">
        <v>4410</v>
      </c>
      <c r="F789" s="11">
        <v>0</v>
      </c>
      <c r="G789" s="3">
        <v>5410</v>
      </c>
      <c r="H789" s="3">
        <v>0</v>
      </c>
      <c r="I789" s="3">
        <v>5410</v>
      </c>
      <c r="J789" s="3">
        <v>0</v>
      </c>
      <c r="K789" s="3">
        <v>5410</v>
      </c>
      <c r="L789" s="3">
        <v>0</v>
      </c>
      <c r="M789" s="3">
        <v>5410</v>
      </c>
      <c r="N789" s="3">
        <v>0</v>
      </c>
      <c r="O789" s="3">
        <v>5410</v>
      </c>
      <c r="P789" s="3">
        <v>0</v>
      </c>
    </row>
    <row r="790" spans="1:16" x14ac:dyDescent="0.2">
      <c r="B790" s="7" t="s">
        <v>1522</v>
      </c>
      <c r="C790" s="3">
        <v>0</v>
      </c>
      <c r="D790" s="3">
        <v>0</v>
      </c>
      <c r="E790" s="11">
        <v>0</v>
      </c>
      <c r="F790" s="11">
        <v>0</v>
      </c>
      <c r="G790" s="3">
        <v>450</v>
      </c>
      <c r="H790" s="3">
        <v>0</v>
      </c>
      <c r="I790" s="3">
        <v>450</v>
      </c>
      <c r="J790" s="3">
        <v>0</v>
      </c>
      <c r="K790" s="3">
        <v>450</v>
      </c>
      <c r="L790" s="3">
        <v>0</v>
      </c>
      <c r="M790" s="3">
        <v>450</v>
      </c>
      <c r="N790" s="3">
        <v>0</v>
      </c>
      <c r="O790" s="3">
        <v>450</v>
      </c>
      <c r="P790" s="3">
        <v>0</v>
      </c>
    </row>
    <row r="791" spans="1:16" x14ac:dyDescent="0.2">
      <c r="B791" s="7" t="s">
        <v>1523</v>
      </c>
      <c r="C791" s="3">
        <v>0</v>
      </c>
      <c r="D791" s="3">
        <v>0</v>
      </c>
      <c r="E791" s="11">
        <v>0</v>
      </c>
      <c r="F791" s="11">
        <v>0</v>
      </c>
      <c r="G791" s="3">
        <v>0</v>
      </c>
      <c r="H791" s="3">
        <v>0</v>
      </c>
      <c r="I791" s="3">
        <v>0</v>
      </c>
      <c r="J791" s="3">
        <v>0</v>
      </c>
      <c r="K791" s="3">
        <v>0</v>
      </c>
      <c r="L791" s="3">
        <v>0</v>
      </c>
      <c r="M791" s="3">
        <v>4460</v>
      </c>
      <c r="N791" s="3">
        <v>0</v>
      </c>
      <c r="O791" s="3">
        <v>4460</v>
      </c>
      <c r="P791" s="3">
        <v>0</v>
      </c>
    </row>
    <row r="792" spans="1:16" x14ac:dyDescent="0.2">
      <c r="A792" t="s">
        <v>971</v>
      </c>
      <c r="B792" t="s">
        <v>972</v>
      </c>
      <c r="C792" s="3">
        <v>0</v>
      </c>
      <c r="D792" s="3">
        <v>0</v>
      </c>
      <c r="E792" s="11">
        <v>0</v>
      </c>
      <c r="F792" s="11">
        <v>0</v>
      </c>
      <c r="G792" s="3">
        <v>0</v>
      </c>
      <c r="H792" s="3">
        <v>0</v>
      </c>
      <c r="I792" s="3">
        <v>0</v>
      </c>
      <c r="J792" s="3">
        <v>0</v>
      </c>
      <c r="K792" s="3">
        <v>0</v>
      </c>
      <c r="L792" s="3">
        <v>0</v>
      </c>
      <c r="M792" s="3">
        <v>0</v>
      </c>
      <c r="N792" s="3">
        <v>0</v>
      </c>
      <c r="O792" s="3">
        <v>0</v>
      </c>
      <c r="P792" s="3">
        <v>0</v>
      </c>
    </row>
    <row r="793" spans="1:16" x14ac:dyDescent="0.2">
      <c r="A793" t="s">
        <v>973</v>
      </c>
      <c r="B793" t="s">
        <v>320</v>
      </c>
      <c r="C793" s="3">
        <v>0</v>
      </c>
      <c r="D793" s="3">
        <v>0</v>
      </c>
      <c r="E793" s="11">
        <v>0</v>
      </c>
      <c r="F793" s="11">
        <v>0</v>
      </c>
      <c r="G793" s="3">
        <v>0</v>
      </c>
      <c r="H793" s="3">
        <v>0</v>
      </c>
      <c r="I793" s="3">
        <v>0</v>
      </c>
      <c r="J793" s="3">
        <v>0</v>
      </c>
      <c r="K793" s="3">
        <v>0</v>
      </c>
      <c r="L793" s="3">
        <v>0</v>
      </c>
      <c r="M793" s="3">
        <v>0</v>
      </c>
      <c r="N793" s="3">
        <v>0</v>
      </c>
      <c r="O793" s="3">
        <v>0</v>
      </c>
      <c r="P793" s="3">
        <v>0</v>
      </c>
    </row>
    <row r="794" spans="1:16" x14ac:dyDescent="0.2">
      <c r="A794" t="s">
        <v>974</v>
      </c>
      <c r="B794" t="s">
        <v>208</v>
      </c>
      <c r="C794" s="3">
        <v>0</v>
      </c>
      <c r="D794" s="3">
        <v>0</v>
      </c>
      <c r="E794" s="11">
        <v>0</v>
      </c>
      <c r="F794" s="11">
        <v>0</v>
      </c>
      <c r="G794" s="3">
        <v>0</v>
      </c>
      <c r="H794" s="3">
        <v>0</v>
      </c>
      <c r="I794" s="3">
        <v>0</v>
      </c>
      <c r="J794" s="3">
        <v>0</v>
      </c>
      <c r="K794" s="3">
        <v>0</v>
      </c>
      <c r="L794" s="3">
        <v>0</v>
      </c>
      <c r="M794" s="3">
        <v>0</v>
      </c>
      <c r="N794" s="3">
        <v>0</v>
      </c>
      <c r="O794" s="3">
        <v>0</v>
      </c>
      <c r="P794" s="3">
        <v>0</v>
      </c>
    </row>
    <row r="795" spans="1:16" x14ac:dyDescent="0.2">
      <c r="A795" t="s">
        <v>975</v>
      </c>
      <c r="B795" t="s">
        <v>976</v>
      </c>
      <c r="C795" s="3">
        <v>0</v>
      </c>
      <c r="D795" s="3">
        <v>0</v>
      </c>
      <c r="E795" s="11">
        <v>0</v>
      </c>
      <c r="F795" s="11">
        <v>0</v>
      </c>
      <c r="G795" s="3">
        <v>0</v>
      </c>
      <c r="H795" s="3">
        <v>0</v>
      </c>
      <c r="I795" s="3">
        <v>0</v>
      </c>
      <c r="J795" s="3">
        <v>0</v>
      </c>
      <c r="K795" s="3">
        <v>0</v>
      </c>
      <c r="L795" s="3">
        <v>0</v>
      </c>
      <c r="M795" s="3">
        <v>0</v>
      </c>
      <c r="N795" s="3">
        <v>0</v>
      </c>
      <c r="O795" s="3">
        <v>0</v>
      </c>
      <c r="P795" s="3">
        <v>0</v>
      </c>
    </row>
    <row r="796" spans="1:16" x14ac:dyDescent="0.2">
      <c r="A796" t="s">
        <v>977</v>
      </c>
      <c r="B796" t="s">
        <v>200</v>
      </c>
      <c r="C796" s="3">
        <v>0</v>
      </c>
      <c r="D796" s="3">
        <v>1400</v>
      </c>
      <c r="E796" s="11">
        <v>0</v>
      </c>
      <c r="F796" s="11">
        <v>1400</v>
      </c>
      <c r="G796" s="3">
        <v>0</v>
      </c>
      <c r="H796" s="3">
        <v>1400</v>
      </c>
      <c r="I796" s="3">
        <v>0</v>
      </c>
      <c r="J796" s="3">
        <v>1400</v>
      </c>
      <c r="K796" s="3">
        <v>0</v>
      </c>
      <c r="L796" s="3">
        <v>1400</v>
      </c>
      <c r="M796" s="3">
        <v>0</v>
      </c>
      <c r="N796" s="3">
        <v>1400</v>
      </c>
      <c r="O796" s="3">
        <v>0</v>
      </c>
      <c r="P796" s="3">
        <v>1400</v>
      </c>
    </row>
    <row r="797" spans="1:16" x14ac:dyDescent="0.2">
      <c r="A797" t="s">
        <v>978</v>
      </c>
      <c r="B797" t="s">
        <v>979</v>
      </c>
      <c r="C797" s="3">
        <v>0</v>
      </c>
      <c r="D797" s="3">
        <v>0</v>
      </c>
      <c r="E797" s="11">
        <v>0</v>
      </c>
      <c r="F797" s="11">
        <v>0</v>
      </c>
      <c r="G797" s="3">
        <v>0</v>
      </c>
      <c r="H797" s="3">
        <v>0</v>
      </c>
      <c r="I797" s="3">
        <v>0</v>
      </c>
      <c r="J797" s="3">
        <v>0</v>
      </c>
      <c r="K797" s="3">
        <v>0</v>
      </c>
      <c r="L797" s="3">
        <v>0</v>
      </c>
      <c r="M797" s="3">
        <v>0</v>
      </c>
      <c r="N797" s="3">
        <v>0</v>
      </c>
      <c r="O797" s="3">
        <v>0</v>
      </c>
      <c r="P797" s="3">
        <v>0</v>
      </c>
    </row>
    <row r="799" spans="1:16" s="1" customFormat="1" x14ac:dyDescent="0.2">
      <c r="A799" s="1" t="s">
        <v>980</v>
      </c>
      <c r="B799" s="1" t="s">
        <v>981</v>
      </c>
      <c r="C799" s="5">
        <f>C801</f>
        <v>950</v>
      </c>
      <c r="D799" s="5">
        <f t="shared" ref="D799" si="241">D801</f>
        <v>0</v>
      </c>
      <c r="E799" s="12">
        <f>E801</f>
        <v>950</v>
      </c>
      <c r="F799" s="12">
        <f t="shared" ref="F799:P799" si="242">F801</f>
        <v>0</v>
      </c>
      <c r="G799" s="5">
        <f t="shared" si="242"/>
        <v>960</v>
      </c>
      <c r="H799" s="5">
        <f t="shared" si="242"/>
        <v>0</v>
      </c>
      <c r="I799" s="5">
        <f t="shared" si="242"/>
        <v>960</v>
      </c>
      <c r="J799" s="5">
        <f t="shared" si="242"/>
        <v>0</v>
      </c>
      <c r="K799" s="5">
        <f t="shared" si="242"/>
        <v>960</v>
      </c>
      <c r="L799" s="5">
        <f t="shared" si="242"/>
        <v>0</v>
      </c>
      <c r="M799" s="5">
        <f t="shared" si="242"/>
        <v>960</v>
      </c>
      <c r="N799" s="5">
        <f t="shared" si="242"/>
        <v>0</v>
      </c>
      <c r="O799" s="5">
        <f t="shared" si="242"/>
        <v>960</v>
      </c>
      <c r="P799" s="5">
        <f t="shared" si="242"/>
        <v>0</v>
      </c>
    </row>
    <row r="800" spans="1:16" s="1" customFormat="1" x14ac:dyDescent="0.2">
      <c r="C800" s="5"/>
      <c r="D800" s="5"/>
      <c r="E800" s="12"/>
      <c r="F800" s="12"/>
      <c r="G800" s="5"/>
      <c r="H800" s="5"/>
      <c r="I800" s="5"/>
      <c r="J800" s="5"/>
      <c r="K800" s="5"/>
      <c r="L800" s="5"/>
      <c r="M800" s="5"/>
      <c r="N800" s="5"/>
      <c r="O800" s="5"/>
      <c r="P800" s="5"/>
    </row>
    <row r="801" spans="1:16" s="1" customFormat="1" x14ac:dyDescent="0.2">
      <c r="A801" s="1" t="s">
        <v>982</v>
      </c>
      <c r="B801" s="1" t="s">
        <v>981</v>
      </c>
      <c r="C801" s="5">
        <f>SUM(C803:C804)</f>
        <v>950</v>
      </c>
      <c r="D801" s="5">
        <f t="shared" ref="D801" si="243">SUM(D803:D804)</f>
        <v>0</v>
      </c>
      <c r="E801" s="12">
        <f>SUM(E803:E804)</f>
        <v>950</v>
      </c>
      <c r="F801" s="12">
        <f t="shared" ref="F801:P801" si="244">SUM(F803:F804)</f>
        <v>0</v>
      </c>
      <c r="G801" s="5">
        <f t="shared" si="244"/>
        <v>960</v>
      </c>
      <c r="H801" s="5">
        <f t="shared" si="244"/>
        <v>0</v>
      </c>
      <c r="I801" s="5">
        <f t="shared" si="244"/>
        <v>960</v>
      </c>
      <c r="J801" s="5">
        <f t="shared" si="244"/>
        <v>0</v>
      </c>
      <c r="K801" s="5">
        <f t="shared" si="244"/>
        <v>960</v>
      </c>
      <c r="L801" s="5">
        <f t="shared" si="244"/>
        <v>0</v>
      </c>
      <c r="M801" s="5">
        <f t="shared" si="244"/>
        <v>960</v>
      </c>
      <c r="N801" s="5">
        <f t="shared" si="244"/>
        <v>0</v>
      </c>
      <c r="O801" s="5">
        <f t="shared" si="244"/>
        <v>960</v>
      </c>
      <c r="P801" s="5">
        <f t="shared" si="244"/>
        <v>0</v>
      </c>
    </row>
    <row r="803" spans="1:16" x14ac:dyDescent="0.2">
      <c r="A803" t="s">
        <v>983</v>
      </c>
      <c r="B803" t="s">
        <v>984</v>
      </c>
      <c r="C803" s="3">
        <v>950</v>
      </c>
      <c r="D803" s="3">
        <v>0</v>
      </c>
      <c r="E803" s="11">
        <v>950</v>
      </c>
      <c r="F803" s="11">
        <v>0</v>
      </c>
      <c r="G803" s="3">
        <v>960</v>
      </c>
      <c r="H803" s="3">
        <v>0</v>
      </c>
      <c r="I803" s="3">
        <v>960</v>
      </c>
      <c r="J803" s="3">
        <v>0</v>
      </c>
      <c r="K803" s="3">
        <v>960</v>
      </c>
      <c r="L803" s="3">
        <v>0</v>
      </c>
      <c r="M803" s="3">
        <v>960</v>
      </c>
      <c r="N803" s="3">
        <v>0</v>
      </c>
      <c r="O803" s="3">
        <v>960</v>
      </c>
      <c r="P803" s="3">
        <v>0</v>
      </c>
    </row>
    <row r="804" spans="1:16" x14ac:dyDescent="0.2">
      <c r="A804" t="s">
        <v>985</v>
      </c>
      <c r="B804" t="s">
        <v>986</v>
      </c>
      <c r="C804" s="3">
        <v>0</v>
      </c>
      <c r="D804" s="3">
        <v>0</v>
      </c>
      <c r="E804" s="11">
        <v>0</v>
      </c>
      <c r="F804" s="11">
        <v>0</v>
      </c>
      <c r="G804" s="3">
        <v>0</v>
      </c>
      <c r="H804" s="3">
        <v>0</v>
      </c>
      <c r="I804" s="3">
        <v>0</v>
      </c>
      <c r="J804" s="3">
        <v>0</v>
      </c>
      <c r="K804" s="3">
        <v>0</v>
      </c>
      <c r="L804" s="3">
        <v>0</v>
      </c>
      <c r="M804" s="3">
        <v>0</v>
      </c>
      <c r="N804" s="3">
        <v>0</v>
      </c>
      <c r="O804" s="3">
        <v>0</v>
      </c>
      <c r="P804" s="3">
        <v>0</v>
      </c>
    </row>
    <row r="806" spans="1:16" s="1" customFormat="1" x14ac:dyDescent="0.2">
      <c r="A806" s="1" t="s">
        <v>987</v>
      </c>
      <c r="B806" s="1" t="s">
        <v>988</v>
      </c>
      <c r="C806" s="5">
        <f>C808+C814+C820</f>
        <v>23030</v>
      </c>
      <c r="D806" s="5">
        <f t="shared" ref="D806" si="245">D808+D814+D820</f>
        <v>2110</v>
      </c>
      <c r="E806" s="12">
        <f>E808+E814+E820</f>
        <v>24880</v>
      </c>
      <c r="F806" s="12">
        <f t="shared" ref="F806:P806" si="246">F808+F814+F820</f>
        <v>2050</v>
      </c>
      <c r="G806" s="5">
        <f t="shared" si="246"/>
        <v>25170</v>
      </c>
      <c r="H806" s="5">
        <f t="shared" si="246"/>
        <v>2100</v>
      </c>
      <c r="I806" s="5">
        <f t="shared" si="246"/>
        <v>25670</v>
      </c>
      <c r="J806" s="5">
        <f t="shared" si="246"/>
        <v>2100</v>
      </c>
      <c r="K806" s="5">
        <f t="shared" si="246"/>
        <v>25670</v>
      </c>
      <c r="L806" s="5">
        <f t="shared" si="246"/>
        <v>2100</v>
      </c>
      <c r="M806" s="5">
        <f t="shared" si="246"/>
        <v>26170</v>
      </c>
      <c r="N806" s="5">
        <f t="shared" si="246"/>
        <v>2100</v>
      </c>
      <c r="O806" s="5">
        <f t="shared" si="246"/>
        <v>26170</v>
      </c>
      <c r="P806" s="5">
        <f t="shared" si="246"/>
        <v>2100</v>
      </c>
    </row>
    <row r="807" spans="1:16" s="1" customFormat="1" x14ac:dyDescent="0.2">
      <c r="C807" s="5"/>
      <c r="D807" s="5"/>
      <c r="E807" s="12"/>
      <c r="F807" s="12"/>
      <c r="G807" s="5"/>
      <c r="H807" s="5"/>
      <c r="I807" s="5"/>
      <c r="J807" s="5"/>
      <c r="K807" s="5"/>
      <c r="L807" s="5"/>
      <c r="M807" s="5"/>
      <c r="N807" s="5"/>
      <c r="O807" s="5"/>
      <c r="P807" s="5"/>
    </row>
    <row r="808" spans="1:16" s="1" customFormat="1" x14ac:dyDescent="0.2">
      <c r="A808" s="1" t="s">
        <v>989</v>
      </c>
      <c r="B808" s="1" t="s">
        <v>990</v>
      </c>
      <c r="C808" s="5">
        <f>C810</f>
        <v>2420</v>
      </c>
      <c r="D808" s="5">
        <f t="shared" ref="D808" si="247">D810</f>
        <v>0</v>
      </c>
      <c r="E808" s="12">
        <f>E810</f>
        <v>2420</v>
      </c>
      <c r="F808" s="12">
        <f t="shared" ref="F808:P808" si="248">F810</f>
        <v>0</v>
      </c>
      <c r="G808" s="5">
        <f t="shared" si="248"/>
        <v>2420</v>
      </c>
      <c r="H808" s="5">
        <f t="shared" si="248"/>
        <v>0</v>
      </c>
      <c r="I808" s="5">
        <f t="shared" si="248"/>
        <v>2420</v>
      </c>
      <c r="J808" s="5">
        <f t="shared" si="248"/>
        <v>0</v>
      </c>
      <c r="K808" s="5">
        <f t="shared" si="248"/>
        <v>2420</v>
      </c>
      <c r="L808" s="5">
        <f t="shared" si="248"/>
        <v>0</v>
      </c>
      <c r="M808" s="5">
        <f t="shared" si="248"/>
        <v>2420</v>
      </c>
      <c r="N808" s="5">
        <f t="shared" si="248"/>
        <v>0</v>
      </c>
      <c r="O808" s="5">
        <f t="shared" si="248"/>
        <v>2420</v>
      </c>
      <c r="P808" s="5">
        <f t="shared" si="248"/>
        <v>0</v>
      </c>
    </row>
    <row r="809" spans="1:16" s="1" customFormat="1" x14ac:dyDescent="0.2">
      <c r="C809" s="5"/>
      <c r="D809" s="5"/>
      <c r="E809" s="12"/>
      <c r="F809" s="12"/>
      <c r="G809" s="5"/>
      <c r="H809" s="5"/>
      <c r="I809" s="5"/>
      <c r="J809" s="5"/>
      <c r="K809" s="5"/>
      <c r="L809" s="5"/>
      <c r="M809" s="5"/>
      <c r="N809" s="5"/>
      <c r="O809" s="5"/>
      <c r="P809" s="5"/>
    </row>
    <row r="810" spans="1:16" s="1" customFormat="1" x14ac:dyDescent="0.2">
      <c r="A810" s="1" t="s">
        <v>991</v>
      </c>
      <c r="B810" s="1" t="s">
        <v>990</v>
      </c>
      <c r="C810" s="5">
        <f>SUM(C812)</f>
        <v>2420</v>
      </c>
      <c r="D810" s="5">
        <f t="shared" ref="D810" si="249">SUM(D812)</f>
        <v>0</v>
      </c>
      <c r="E810" s="12">
        <f>SUM(E812)</f>
        <v>2420</v>
      </c>
      <c r="F810" s="12">
        <f t="shared" ref="F810:P810" si="250">SUM(F812)</f>
        <v>0</v>
      </c>
      <c r="G810" s="5">
        <f t="shared" si="250"/>
        <v>2420</v>
      </c>
      <c r="H810" s="5">
        <f t="shared" si="250"/>
        <v>0</v>
      </c>
      <c r="I810" s="5">
        <f t="shared" si="250"/>
        <v>2420</v>
      </c>
      <c r="J810" s="5">
        <f t="shared" si="250"/>
        <v>0</v>
      </c>
      <c r="K810" s="5">
        <f t="shared" si="250"/>
        <v>2420</v>
      </c>
      <c r="L810" s="5">
        <f t="shared" si="250"/>
        <v>0</v>
      </c>
      <c r="M810" s="5">
        <f t="shared" si="250"/>
        <v>2420</v>
      </c>
      <c r="N810" s="5">
        <f t="shared" si="250"/>
        <v>0</v>
      </c>
      <c r="O810" s="5">
        <f t="shared" si="250"/>
        <v>2420</v>
      </c>
      <c r="P810" s="5">
        <f t="shared" si="250"/>
        <v>0</v>
      </c>
    </row>
    <row r="812" spans="1:16" x14ac:dyDescent="0.2">
      <c r="A812" t="s">
        <v>992</v>
      </c>
      <c r="B812" t="s">
        <v>993</v>
      </c>
      <c r="C812" s="3">
        <v>2420</v>
      </c>
      <c r="D812" s="3">
        <v>0</v>
      </c>
      <c r="E812" s="11">
        <v>2420</v>
      </c>
      <c r="F812" s="11">
        <v>0</v>
      </c>
      <c r="G812" s="3">
        <v>2420</v>
      </c>
      <c r="H812" s="3">
        <v>0</v>
      </c>
      <c r="I812" s="3">
        <v>2420</v>
      </c>
      <c r="J812" s="3">
        <v>0</v>
      </c>
      <c r="K812" s="3">
        <v>2420</v>
      </c>
      <c r="L812" s="3">
        <v>0</v>
      </c>
      <c r="M812" s="3">
        <v>2420</v>
      </c>
      <c r="N812" s="3">
        <v>0</v>
      </c>
      <c r="O812" s="3">
        <v>2420</v>
      </c>
      <c r="P812" s="3">
        <v>0</v>
      </c>
    </row>
    <row r="814" spans="1:16" s="1" customFormat="1" x14ac:dyDescent="0.2">
      <c r="A814" s="1" t="s">
        <v>994</v>
      </c>
      <c r="B814" s="1" t="s">
        <v>995</v>
      </c>
      <c r="C814" s="5">
        <f>C816</f>
        <v>18400</v>
      </c>
      <c r="D814" s="5">
        <f t="shared" ref="D814" si="251">D816</f>
        <v>0</v>
      </c>
      <c r="E814" s="12">
        <f>E816</f>
        <v>20260</v>
      </c>
      <c r="F814" s="12">
        <f t="shared" ref="F814:P814" si="252">F816</f>
        <v>0</v>
      </c>
      <c r="G814" s="5">
        <f t="shared" si="252"/>
        <v>20500</v>
      </c>
      <c r="H814" s="5">
        <f t="shared" si="252"/>
        <v>0</v>
      </c>
      <c r="I814" s="5">
        <f t="shared" si="252"/>
        <v>21000</v>
      </c>
      <c r="J814" s="5">
        <f t="shared" si="252"/>
        <v>0</v>
      </c>
      <c r="K814" s="5">
        <f t="shared" si="252"/>
        <v>21000</v>
      </c>
      <c r="L814" s="5">
        <f t="shared" si="252"/>
        <v>0</v>
      </c>
      <c r="M814" s="5">
        <f t="shared" si="252"/>
        <v>21500</v>
      </c>
      <c r="N814" s="5">
        <f t="shared" si="252"/>
        <v>0</v>
      </c>
      <c r="O814" s="5">
        <f t="shared" si="252"/>
        <v>21500</v>
      </c>
      <c r="P814" s="5">
        <f t="shared" si="252"/>
        <v>0</v>
      </c>
    </row>
    <row r="815" spans="1:16" s="1" customFormat="1" x14ac:dyDescent="0.2">
      <c r="C815" s="5"/>
      <c r="D815" s="5"/>
      <c r="E815" s="12"/>
      <c r="F815" s="12"/>
      <c r="G815" s="5"/>
      <c r="H815" s="5"/>
      <c r="I815" s="5"/>
      <c r="J815" s="5"/>
      <c r="K815" s="5"/>
      <c r="L815" s="5"/>
      <c r="M815" s="5"/>
      <c r="N815" s="5"/>
      <c r="O815" s="5"/>
      <c r="P815" s="5"/>
    </row>
    <row r="816" spans="1:16" s="1" customFormat="1" x14ac:dyDescent="0.2">
      <c r="A816" s="1" t="s">
        <v>996</v>
      </c>
      <c r="B816" s="1" t="s">
        <v>995</v>
      </c>
      <c r="C816" s="5">
        <f>SUM(C818)</f>
        <v>18400</v>
      </c>
      <c r="D816" s="5">
        <f t="shared" ref="D816" si="253">SUM(D818)</f>
        <v>0</v>
      </c>
      <c r="E816" s="12">
        <f>SUM(E818)</f>
        <v>20260</v>
      </c>
      <c r="F816" s="12">
        <f t="shared" ref="F816:P816" si="254">SUM(F818)</f>
        <v>0</v>
      </c>
      <c r="G816" s="5">
        <f t="shared" si="254"/>
        <v>20500</v>
      </c>
      <c r="H816" s="5">
        <f t="shared" si="254"/>
        <v>0</v>
      </c>
      <c r="I816" s="5">
        <f t="shared" si="254"/>
        <v>21000</v>
      </c>
      <c r="J816" s="5">
        <f t="shared" si="254"/>
        <v>0</v>
      </c>
      <c r="K816" s="5">
        <f t="shared" si="254"/>
        <v>21000</v>
      </c>
      <c r="L816" s="5">
        <f t="shared" si="254"/>
        <v>0</v>
      </c>
      <c r="M816" s="5">
        <f t="shared" si="254"/>
        <v>21500</v>
      </c>
      <c r="N816" s="5">
        <f t="shared" si="254"/>
        <v>0</v>
      </c>
      <c r="O816" s="5">
        <f t="shared" si="254"/>
        <v>21500</v>
      </c>
      <c r="P816" s="5">
        <f t="shared" si="254"/>
        <v>0</v>
      </c>
    </row>
    <row r="818" spans="1:16" x14ac:dyDescent="0.2">
      <c r="A818" t="s">
        <v>997</v>
      </c>
      <c r="B818" t="s">
        <v>998</v>
      </c>
      <c r="C818" s="3">
        <v>18400</v>
      </c>
      <c r="D818" s="3">
        <v>0</v>
      </c>
      <c r="E818" s="11">
        <v>20260</v>
      </c>
      <c r="F818" s="11">
        <v>0</v>
      </c>
      <c r="G818" s="3">
        <v>20500</v>
      </c>
      <c r="H818" s="3">
        <v>0</v>
      </c>
      <c r="I818" s="3">
        <v>21000</v>
      </c>
      <c r="J818" s="3">
        <v>0</v>
      </c>
      <c r="K818" s="3">
        <v>21000</v>
      </c>
      <c r="L818" s="3">
        <v>0</v>
      </c>
      <c r="M818" s="3">
        <v>21500</v>
      </c>
      <c r="N818" s="3">
        <v>0</v>
      </c>
      <c r="O818" s="3">
        <v>21500</v>
      </c>
      <c r="P818" s="3">
        <v>0</v>
      </c>
    </row>
    <row r="820" spans="1:16" s="1" customFormat="1" x14ac:dyDescent="0.2">
      <c r="A820" s="1" t="s">
        <v>999</v>
      </c>
      <c r="B820" s="1" t="s">
        <v>1000</v>
      </c>
      <c r="C820" s="5">
        <f>C822</f>
        <v>2210</v>
      </c>
      <c r="D820" s="5">
        <f t="shared" ref="D820" si="255">D822</f>
        <v>2110</v>
      </c>
      <c r="E820" s="12">
        <f>E822</f>
        <v>2200</v>
      </c>
      <c r="F820" s="12">
        <f t="shared" ref="F820:P820" si="256">F822</f>
        <v>2050</v>
      </c>
      <c r="G820" s="5">
        <f t="shared" si="256"/>
        <v>2250</v>
      </c>
      <c r="H820" s="5">
        <f t="shared" si="256"/>
        <v>2100</v>
      </c>
      <c r="I820" s="5">
        <f t="shared" si="256"/>
        <v>2250</v>
      </c>
      <c r="J820" s="5">
        <f t="shared" si="256"/>
        <v>2100</v>
      </c>
      <c r="K820" s="5">
        <f t="shared" si="256"/>
        <v>2250</v>
      </c>
      <c r="L820" s="5">
        <f t="shared" si="256"/>
        <v>2100</v>
      </c>
      <c r="M820" s="5">
        <f t="shared" si="256"/>
        <v>2250</v>
      </c>
      <c r="N820" s="5">
        <f t="shared" si="256"/>
        <v>2100</v>
      </c>
      <c r="O820" s="5">
        <f t="shared" si="256"/>
        <v>2250</v>
      </c>
      <c r="P820" s="5">
        <f t="shared" si="256"/>
        <v>2100</v>
      </c>
    </row>
    <row r="821" spans="1:16" s="1" customFormat="1" x14ac:dyDescent="0.2">
      <c r="C821" s="5"/>
      <c r="D821" s="5"/>
      <c r="E821" s="12"/>
      <c r="F821" s="12"/>
      <c r="G821" s="5"/>
      <c r="H821" s="5"/>
      <c r="I821" s="5"/>
      <c r="J821" s="5"/>
      <c r="K821" s="5"/>
      <c r="L821" s="5"/>
      <c r="M821" s="5"/>
      <c r="N821" s="5"/>
      <c r="O821" s="5"/>
      <c r="P821" s="5"/>
    </row>
    <row r="822" spans="1:16" s="1" customFormat="1" x14ac:dyDescent="0.2">
      <c r="A822" s="1" t="s">
        <v>1001</v>
      </c>
      <c r="B822" s="1" t="s">
        <v>1000</v>
      </c>
      <c r="C822" s="5">
        <f>SUM(C824:C828)</f>
        <v>2210</v>
      </c>
      <c r="D822" s="5">
        <f t="shared" ref="D822" si="257">SUM(D824:D828)</f>
        <v>2110</v>
      </c>
      <c r="E822" s="12">
        <f>SUM(E824:E828)</f>
        <v>2200</v>
      </c>
      <c r="F822" s="12">
        <f t="shared" ref="F822:P822" si="258">SUM(F824:F828)</f>
        <v>2050</v>
      </c>
      <c r="G822" s="5">
        <f t="shared" si="258"/>
        <v>2250</v>
      </c>
      <c r="H822" s="5">
        <f t="shared" si="258"/>
        <v>2100</v>
      </c>
      <c r="I822" s="5">
        <f t="shared" si="258"/>
        <v>2250</v>
      </c>
      <c r="J822" s="5">
        <f t="shared" si="258"/>
        <v>2100</v>
      </c>
      <c r="K822" s="5">
        <f t="shared" si="258"/>
        <v>2250</v>
      </c>
      <c r="L822" s="5">
        <f t="shared" si="258"/>
        <v>2100</v>
      </c>
      <c r="M822" s="5">
        <f t="shared" si="258"/>
        <v>2250</v>
      </c>
      <c r="N822" s="5">
        <f t="shared" si="258"/>
        <v>2100</v>
      </c>
      <c r="O822" s="5">
        <f t="shared" si="258"/>
        <v>2250</v>
      </c>
      <c r="P822" s="5">
        <f t="shared" si="258"/>
        <v>2100</v>
      </c>
    </row>
    <row r="824" spans="1:16" x14ac:dyDescent="0.2">
      <c r="A824" t="s">
        <v>1002</v>
      </c>
      <c r="B824" t="s">
        <v>1003</v>
      </c>
      <c r="C824" s="3">
        <v>1860</v>
      </c>
      <c r="D824" s="3">
        <v>0</v>
      </c>
      <c r="E824" s="11">
        <v>1850</v>
      </c>
      <c r="F824" s="11">
        <v>0</v>
      </c>
      <c r="G824" s="3">
        <v>1900</v>
      </c>
      <c r="H824" s="3">
        <v>0</v>
      </c>
      <c r="I824" s="3">
        <v>1900</v>
      </c>
      <c r="J824" s="3">
        <v>0</v>
      </c>
      <c r="K824" s="3">
        <v>1900</v>
      </c>
      <c r="L824" s="3">
        <v>0</v>
      </c>
      <c r="M824" s="3">
        <v>1900</v>
      </c>
      <c r="N824" s="3">
        <v>0</v>
      </c>
      <c r="O824" s="3">
        <v>1900</v>
      </c>
      <c r="P824" s="3">
        <v>0</v>
      </c>
    </row>
    <row r="825" spans="1:16" x14ac:dyDescent="0.2">
      <c r="A825" t="s">
        <v>1004</v>
      </c>
      <c r="B825" t="s">
        <v>1005</v>
      </c>
      <c r="C825" s="3">
        <v>0</v>
      </c>
      <c r="D825" s="3">
        <v>0</v>
      </c>
      <c r="E825" s="11">
        <v>0</v>
      </c>
      <c r="F825" s="11">
        <v>0</v>
      </c>
      <c r="G825" s="3">
        <v>0</v>
      </c>
      <c r="H825" s="3">
        <v>0</v>
      </c>
      <c r="I825" s="3">
        <v>0</v>
      </c>
      <c r="J825" s="3">
        <v>0</v>
      </c>
      <c r="K825" s="3">
        <v>0</v>
      </c>
      <c r="L825" s="3">
        <v>0</v>
      </c>
      <c r="M825" s="3">
        <v>0</v>
      </c>
      <c r="N825" s="3">
        <v>0</v>
      </c>
      <c r="O825" s="3">
        <v>0</v>
      </c>
      <c r="P825" s="3">
        <v>0</v>
      </c>
    </row>
    <row r="826" spans="1:16" x14ac:dyDescent="0.2">
      <c r="A826" t="s">
        <v>1006</v>
      </c>
      <c r="B826" t="s">
        <v>1005</v>
      </c>
      <c r="C826" s="3">
        <v>350</v>
      </c>
      <c r="D826" s="3">
        <v>0</v>
      </c>
      <c r="E826" s="11">
        <v>350</v>
      </c>
      <c r="F826" s="11">
        <v>0</v>
      </c>
      <c r="G826" s="3">
        <v>350</v>
      </c>
      <c r="H826" s="3">
        <v>0</v>
      </c>
      <c r="I826" s="3">
        <v>350</v>
      </c>
      <c r="J826" s="3">
        <v>0</v>
      </c>
      <c r="K826" s="3">
        <v>350</v>
      </c>
      <c r="L826" s="3">
        <v>0</v>
      </c>
      <c r="M826" s="3">
        <v>350</v>
      </c>
      <c r="N826" s="3">
        <v>0</v>
      </c>
      <c r="O826" s="3">
        <v>350</v>
      </c>
      <c r="P826" s="3">
        <v>0</v>
      </c>
    </row>
    <row r="827" spans="1:16" x14ac:dyDescent="0.2">
      <c r="A827" t="s">
        <v>1007</v>
      </c>
      <c r="B827" t="s">
        <v>1008</v>
      </c>
      <c r="C827" s="3">
        <v>0</v>
      </c>
      <c r="D827" s="3">
        <v>160</v>
      </c>
      <c r="E827" s="11">
        <v>0</v>
      </c>
      <c r="F827" s="11">
        <v>100</v>
      </c>
      <c r="G827" s="3">
        <v>0</v>
      </c>
      <c r="H827" s="3">
        <v>100</v>
      </c>
      <c r="I827" s="3">
        <v>0</v>
      </c>
      <c r="J827" s="3">
        <v>100</v>
      </c>
      <c r="K827" s="3">
        <v>0</v>
      </c>
      <c r="L827" s="3">
        <v>100</v>
      </c>
      <c r="M827" s="3">
        <v>0</v>
      </c>
      <c r="N827" s="3">
        <v>100</v>
      </c>
      <c r="O827" s="3">
        <v>0</v>
      </c>
      <c r="P827" s="3">
        <v>100</v>
      </c>
    </row>
    <row r="828" spans="1:16" x14ac:dyDescent="0.2">
      <c r="A828" t="s">
        <v>1009</v>
      </c>
      <c r="B828" t="s">
        <v>1010</v>
      </c>
      <c r="C828" s="3">
        <v>0</v>
      </c>
      <c r="D828" s="3">
        <v>1950</v>
      </c>
      <c r="E828" s="11">
        <v>0</v>
      </c>
      <c r="F828" s="11">
        <v>1950</v>
      </c>
      <c r="G828" s="3">
        <v>0</v>
      </c>
      <c r="H828" s="3">
        <v>2000</v>
      </c>
      <c r="I828" s="3">
        <v>0</v>
      </c>
      <c r="J828" s="3">
        <v>2000</v>
      </c>
      <c r="K828" s="3">
        <v>0</v>
      </c>
      <c r="L828" s="3">
        <v>2000</v>
      </c>
      <c r="M828" s="3">
        <v>0</v>
      </c>
      <c r="N828" s="3">
        <v>2000</v>
      </c>
      <c r="O828" s="3">
        <v>0</v>
      </c>
      <c r="P828" s="3">
        <v>2000</v>
      </c>
    </row>
    <row r="830" spans="1:16" s="1" customFormat="1" x14ac:dyDescent="0.2">
      <c r="A830" s="1" t="s">
        <v>1011</v>
      </c>
      <c r="B830" s="1" t="s">
        <v>1012</v>
      </c>
      <c r="C830" s="5">
        <f>C833+C880+C928+C965+C975+C986+C1009</f>
        <v>210280</v>
      </c>
      <c r="D830" s="5">
        <f>D833+D880+D928+D965+D975+D986+D1009</f>
        <v>173060</v>
      </c>
      <c r="E830" s="12">
        <f>E833+E880+E928+E965+E975+E986+E1009</f>
        <v>213990</v>
      </c>
      <c r="F830" s="12">
        <f>F833+F880+F928+F965+F975+F986+F1009</f>
        <v>178290</v>
      </c>
      <c r="G830" s="5">
        <f t="shared" ref="G830:P830" si="259">G833+G880+G928+G965+G975+G986+G1009</f>
        <v>209590</v>
      </c>
      <c r="H830" s="5">
        <f t="shared" si="259"/>
        <v>178590</v>
      </c>
      <c r="I830" s="5">
        <f t="shared" si="259"/>
        <v>213830</v>
      </c>
      <c r="J830" s="5">
        <f t="shared" si="259"/>
        <v>178890</v>
      </c>
      <c r="K830" s="5">
        <f t="shared" si="259"/>
        <v>213640</v>
      </c>
      <c r="L830" s="5">
        <f t="shared" si="259"/>
        <v>178890</v>
      </c>
      <c r="M830" s="5">
        <f t="shared" si="259"/>
        <v>212750</v>
      </c>
      <c r="N830" s="5">
        <f t="shared" si="259"/>
        <v>178890</v>
      </c>
      <c r="O830" s="5">
        <f t="shared" si="259"/>
        <v>211650</v>
      </c>
      <c r="P830" s="5">
        <f t="shared" si="259"/>
        <v>178890</v>
      </c>
    </row>
    <row r="831" spans="1:16" s="1" customFormat="1" x14ac:dyDescent="0.2">
      <c r="C831" s="5"/>
      <c r="D831" s="6">
        <f>C830-D830</f>
        <v>37220</v>
      </c>
      <c r="E831" s="12"/>
      <c r="F831" s="13">
        <f>E830-F830</f>
        <v>35700</v>
      </c>
      <c r="G831" s="5"/>
      <c r="H831" s="6">
        <f t="shared" ref="H831" si="260">G830-H830</f>
        <v>31000</v>
      </c>
      <c r="I831" s="5"/>
      <c r="J831" s="6">
        <f t="shared" ref="J831" si="261">I830-J830</f>
        <v>34940</v>
      </c>
      <c r="K831" s="5"/>
      <c r="L831" s="6">
        <f t="shared" ref="L831" si="262">K830-L830</f>
        <v>34750</v>
      </c>
      <c r="M831" s="5"/>
      <c r="N831" s="6">
        <f t="shared" ref="N831" si="263">M830-N830</f>
        <v>33860</v>
      </c>
      <c r="O831" s="5"/>
      <c r="P831" s="6">
        <f t="shared" ref="P831" si="264">O830-P830</f>
        <v>32760</v>
      </c>
    </row>
    <row r="832" spans="1:16" s="1" customFormat="1" x14ac:dyDescent="0.2">
      <c r="C832" s="5"/>
      <c r="D832" s="5"/>
      <c r="E832" s="12"/>
      <c r="F832" s="12"/>
      <c r="G832" s="5"/>
      <c r="H832" s="5"/>
      <c r="I832" s="5"/>
      <c r="J832" s="5"/>
      <c r="K832" s="5"/>
      <c r="L832" s="5"/>
      <c r="M832" s="5"/>
      <c r="N832" s="5"/>
      <c r="O832" s="5"/>
      <c r="P832" s="5"/>
    </row>
    <row r="833" spans="1:16" s="1" customFormat="1" x14ac:dyDescent="0.2">
      <c r="A833" s="1" t="s">
        <v>1013</v>
      </c>
      <c r="B833" s="1" t="s">
        <v>1014</v>
      </c>
      <c r="C833" s="5">
        <f>C835</f>
        <v>55480</v>
      </c>
      <c r="D833" s="5">
        <f t="shared" ref="D833" si="265">D835</f>
        <v>55480</v>
      </c>
      <c r="E833" s="12">
        <f>E835</f>
        <v>56510</v>
      </c>
      <c r="F833" s="12">
        <f t="shared" ref="F833:P833" si="266">F835</f>
        <v>56510</v>
      </c>
      <c r="G833" s="5">
        <f t="shared" si="266"/>
        <v>56510</v>
      </c>
      <c r="H833" s="5">
        <f t="shared" si="266"/>
        <v>56510</v>
      </c>
      <c r="I833" s="5">
        <f t="shared" si="266"/>
        <v>56510</v>
      </c>
      <c r="J833" s="5">
        <f t="shared" si="266"/>
        <v>56510</v>
      </c>
      <c r="K833" s="5">
        <f t="shared" si="266"/>
        <v>56510</v>
      </c>
      <c r="L833" s="5">
        <f t="shared" si="266"/>
        <v>56510</v>
      </c>
      <c r="M833" s="5">
        <f t="shared" si="266"/>
        <v>56510</v>
      </c>
      <c r="N833" s="5">
        <f t="shared" si="266"/>
        <v>56510</v>
      </c>
      <c r="O833" s="5">
        <f t="shared" si="266"/>
        <v>56510</v>
      </c>
      <c r="P833" s="5">
        <f t="shared" si="266"/>
        <v>56510</v>
      </c>
    </row>
    <row r="834" spans="1:16" s="1" customFormat="1" x14ac:dyDescent="0.2">
      <c r="C834" s="5"/>
      <c r="D834" s="5"/>
      <c r="E834" s="12"/>
      <c r="F834" s="12"/>
      <c r="G834" s="5"/>
      <c r="H834" s="5"/>
      <c r="I834" s="5"/>
      <c r="J834" s="5"/>
      <c r="K834" s="5"/>
      <c r="L834" s="5"/>
      <c r="M834" s="5"/>
      <c r="N834" s="5"/>
      <c r="O834" s="5"/>
      <c r="P834" s="5"/>
    </row>
    <row r="835" spans="1:16" s="1" customFormat="1" x14ac:dyDescent="0.2">
      <c r="A835" s="1" t="s">
        <v>1015</v>
      </c>
      <c r="B835" s="1" t="s">
        <v>1014</v>
      </c>
      <c r="C835" s="5">
        <f>C837</f>
        <v>55480</v>
      </c>
      <c r="D835" s="5">
        <f t="shared" ref="D835" si="267">D837</f>
        <v>55480</v>
      </c>
      <c r="E835" s="12">
        <f>E837</f>
        <v>56510</v>
      </c>
      <c r="F835" s="12">
        <f t="shared" ref="F835:P835" si="268">F837</f>
        <v>56510</v>
      </c>
      <c r="G835" s="5">
        <f t="shared" si="268"/>
        <v>56510</v>
      </c>
      <c r="H835" s="5">
        <f t="shared" si="268"/>
        <v>56510</v>
      </c>
      <c r="I835" s="5">
        <f t="shared" si="268"/>
        <v>56510</v>
      </c>
      <c r="J835" s="5">
        <f t="shared" si="268"/>
        <v>56510</v>
      </c>
      <c r="K835" s="5">
        <f t="shared" si="268"/>
        <v>56510</v>
      </c>
      <c r="L835" s="5">
        <f t="shared" si="268"/>
        <v>56510</v>
      </c>
      <c r="M835" s="5">
        <f t="shared" si="268"/>
        <v>56510</v>
      </c>
      <c r="N835" s="5">
        <f t="shared" si="268"/>
        <v>56510</v>
      </c>
      <c r="O835" s="5">
        <f t="shared" si="268"/>
        <v>56510</v>
      </c>
      <c r="P835" s="5">
        <f t="shared" si="268"/>
        <v>56510</v>
      </c>
    </row>
    <row r="836" spans="1:16" s="1" customFormat="1" x14ac:dyDescent="0.2">
      <c r="C836" s="5"/>
      <c r="D836" s="5"/>
      <c r="E836" s="12"/>
      <c r="F836" s="12"/>
      <c r="G836" s="5"/>
      <c r="H836" s="5"/>
      <c r="I836" s="5"/>
      <c r="J836" s="5"/>
      <c r="K836" s="5"/>
      <c r="L836" s="5"/>
      <c r="M836" s="5"/>
      <c r="N836" s="5"/>
      <c r="O836" s="5"/>
      <c r="P836" s="5"/>
    </row>
    <row r="837" spans="1:16" s="1" customFormat="1" x14ac:dyDescent="0.2">
      <c r="A837" s="1" t="s">
        <v>1016</v>
      </c>
      <c r="B837" s="1" t="s">
        <v>1017</v>
      </c>
      <c r="C837" s="5">
        <f>SUM(C839:C878)</f>
        <v>55480</v>
      </c>
      <c r="D837" s="5">
        <f t="shared" ref="D837" si="269">SUM(D839:D878)</f>
        <v>55480</v>
      </c>
      <c r="E837" s="12">
        <f>SUM(E839:E878)</f>
        <v>56510</v>
      </c>
      <c r="F837" s="12">
        <f t="shared" ref="F837:P837" si="270">SUM(F839:F878)</f>
        <v>56510</v>
      </c>
      <c r="G837" s="5">
        <f t="shared" si="270"/>
        <v>56510</v>
      </c>
      <c r="H837" s="5">
        <f t="shared" si="270"/>
        <v>56510</v>
      </c>
      <c r="I837" s="5">
        <f t="shared" si="270"/>
        <v>56510</v>
      </c>
      <c r="J837" s="5">
        <f t="shared" si="270"/>
        <v>56510</v>
      </c>
      <c r="K837" s="5">
        <f t="shared" si="270"/>
        <v>56510</v>
      </c>
      <c r="L837" s="5">
        <f t="shared" si="270"/>
        <v>56510</v>
      </c>
      <c r="M837" s="5">
        <f t="shared" si="270"/>
        <v>56510</v>
      </c>
      <c r="N837" s="5">
        <f t="shared" si="270"/>
        <v>56510</v>
      </c>
      <c r="O837" s="5">
        <f t="shared" si="270"/>
        <v>56510</v>
      </c>
      <c r="P837" s="5">
        <f t="shared" si="270"/>
        <v>56510</v>
      </c>
    </row>
    <row r="839" spans="1:16" x14ac:dyDescent="0.2">
      <c r="A839" t="s">
        <v>1018</v>
      </c>
      <c r="B839" t="s">
        <v>299</v>
      </c>
      <c r="C839" s="3">
        <v>1160</v>
      </c>
      <c r="D839" s="3">
        <v>0</v>
      </c>
      <c r="E839" s="11">
        <v>1160</v>
      </c>
      <c r="F839" s="11">
        <v>0</v>
      </c>
      <c r="G839" s="3">
        <v>1160</v>
      </c>
      <c r="H839" s="3">
        <v>0</v>
      </c>
      <c r="I839" s="3">
        <v>1160</v>
      </c>
      <c r="J839" s="3">
        <v>0</v>
      </c>
      <c r="K839" s="3">
        <v>1160</v>
      </c>
      <c r="L839" s="3">
        <v>0</v>
      </c>
      <c r="M839" s="3">
        <v>1160</v>
      </c>
      <c r="N839" s="3">
        <v>0</v>
      </c>
      <c r="O839" s="3">
        <v>1160</v>
      </c>
      <c r="P839" s="3">
        <v>0</v>
      </c>
    </row>
    <row r="840" spans="1:16" x14ac:dyDescent="0.2">
      <c r="A840" t="s">
        <v>1019</v>
      </c>
      <c r="B840" t="s">
        <v>17</v>
      </c>
      <c r="C840" s="3">
        <v>1350</v>
      </c>
      <c r="D840" s="3">
        <v>0</v>
      </c>
      <c r="E840" s="11">
        <v>1350</v>
      </c>
      <c r="F840" s="11">
        <v>0</v>
      </c>
      <c r="G840" s="3">
        <v>1350</v>
      </c>
      <c r="H840" s="3">
        <v>0</v>
      </c>
      <c r="I840" s="3">
        <v>1350</v>
      </c>
      <c r="J840" s="3">
        <v>0</v>
      </c>
      <c r="K840" s="3">
        <v>1350</v>
      </c>
      <c r="L840" s="3">
        <v>0</v>
      </c>
      <c r="M840" s="3">
        <v>1350</v>
      </c>
      <c r="N840" s="3">
        <v>0</v>
      </c>
      <c r="O840" s="3">
        <v>1350</v>
      </c>
      <c r="P840" s="3">
        <v>0</v>
      </c>
    </row>
    <row r="841" spans="1:16" x14ac:dyDescent="0.2">
      <c r="A841" t="s">
        <v>1020</v>
      </c>
      <c r="B841" t="s">
        <v>218</v>
      </c>
      <c r="C841" s="3">
        <v>0</v>
      </c>
      <c r="D841" s="3">
        <v>0</v>
      </c>
      <c r="E841" s="11">
        <v>0</v>
      </c>
      <c r="F841" s="11">
        <v>0</v>
      </c>
      <c r="G841" s="3">
        <v>0</v>
      </c>
      <c r="H841" s="3">
        <v>0</v>
      </c>
      <c r="I841" s="3">
        <v>0</v>
      </c>
      <c r="J841" s="3">
        <v>0</v>
      </c>
      <c r="K841" s="3">
        <v>0</v>
      </c>
      <c r="L841" s="3">
        <v>0</v>
      </c>
      <c r="M841" s="3">
        <v>0</v>
      </c>
      <c r="N841" s="3">
        <v>0</v>
      </c>
      <c r="O841" s="3">
        <v>0</v>
      </c>
      <c r="P841" s="3">
        <v>0</v>
      </c>
    </row>
    <row r="842" spans="1:16" x14ac:dyDescent="0.2">
      <c r="A842" t="s">
        <v>1021</v>
      </c>
      <c r="B842" t="s">
        <v>21</v>
      </c>
      <c r="C842" s="3">
        <v>150</v>
      </c>
      <c r="D842" s="3">
        <v>0</v>
      </c>
      <c r="E842" s="11">
        <v>150</v>
      </c>
      <c r="F842" s="11">
        <v>0</v>
      </c>
      <c r="G842" s="3">
        <v>150</v>
      </c>
      <c r="H842" s="3">
        <v>0</v>
      </c>
      <c r="I842" s="3">
        <v>150</v>
      </c>
      <c r="J842" s="3">
        <v>0</v>
      </c>
      <c r="K842" s="3">
        <v>150</v>
      </c>
      <c r="L842" s="3">
        <v>0</v>
      </c>
      <c r="M842" s="3">
        <v>150</v>
      </c>
      <c r="N842" s="3">
        <v>0</v>
      </c>
      <c r="O842" s="3">
        <v>150</v>
      </c>
      <c r="P842" s="3">
        <v>0</v>
      </c>
    </row>
    <row r="843" spans="1:16" x14ac:dyDescent="0.2">
      <c r="A843" t="s">
        <v>1022</v>
      </c>
      <c r="B843" t="s">
        <v>495</v>
      </c>
      <c r="C843" s="3">
        <v>0</v>
      </c>
      <c r="D843" s="3">
        <v>0</v>
      </c>
      <c r="E843" s="11">
        <v>0</v>
      </c>
      <c r="F843" s="11">
        <v>0</v>
      </c>
      <c r="G843" s="3">
        <v>0</v>
      </c>
      <c r="H843" s="3">
        <v>0</v>
      </c>
      <c r="I843" s="3">
        <v>0</v>
      </c>
      <c r="J843" s="3">
        <v>0</v>
      </c>
      <c r="K843" s="3">
        <v>0</v>
      </c>
      <c r="L843" s="3">
        <v>0</v>
      </c>
      <c r="M843" s="3">
        <v>0</v>
      </c>
      <c r="N843" s="3">
        <v>0</v>
      </c>
      <c r="O843" s="3">
        <v>0</v>
      </c>
      <c r="P843" s="3">
        <v>0</v>
      </c>
    </row>
    <row r="844" spans="1:16" x14ac:dyDescent="0.2">
      <c r="A844" t="s">
        <v>1023</v>
      </c>
      <c r="B844" t="s">
        <v>57</v>
      </c>
      <c r="C844" s="3">
        <v>90</v>
      </c>
      <c r="D844" s="3">
        <v>0</v>
      </c>
      <c r="E844" s="11">
        <v>90</v>
      </c>
      <c r="F844" s="11">
        <v>0</v>
      </c>
      <c r="G844" s="3">
        <v>90</v>
      </c>
      <c r="H844" s="3">
        <v>0</v>
      </c>
      <c r="I844" s="3">
        <v>90</v>
      </c>
      <c r="J844" s="3">
        <v>0</v>
      </c>
      <c r="K844" s="3">
        <v>90</v>
      </c>
      <c r="L844" s="3">
        <v>0</v>
      </c>
      <c r="M844" s="3">
        <v>90</v>
      </c>
      <c r="N844" s="3">
        <v>0</v>
      </c>
      <c r="O844" s="3">
        <v>90</v>
      </c>
      <c r="P844" s="3">
        <v>0</v>
      </c>
    </row>
    <row r="845" spans="1:16" x14ac:dyDescent="0.2">
      <c r="A845" t="s">
        <v>1024</v>
      </c>
      <c r="B845" t="s">
        <v>25</v>
      </c>
      <c r="C845" s="3">
        <v>60</v>
      </c>
      <c r="D845" s="3">
        <v>0</v>
      </c>
      <c r="E845" s="11">
        <v>60</v>
      </c>
      <c r="F845" s="11">
        <v>0</v>
      </c>
      <c r="G845" s="3">
        <v>60</v>
      </c>
      <c r="H845" s="3">
        <v>0</v>
      </c>
      <c r="I845" s="3">
        <v>60</v>
      </c>
      <c r="J845" s="3">
        <v>0</v>
      </c>
      <c r="K845" s="3">
        <v>60</v>
      </c>
      <c r="L845" s="3">
        <v>0</v>
      </c>
      <c r="M845" s="3">
        <v>60</v>
      </c>
      <c r="N845" s="3">
        <v>0</v>
      </c>
      <c r="O845" s="3">
        <v>60</v>
      </c>
      <c r="P845" s="3">
        <v>0</v>
      </c>
    </row>
    <row r="846" spans="1:16" x14ac:dyDescent="0.2">
      <c r="A846" t="s">
        <v>1025</v>
      </c>
      <c r="B846" t="s">
        <v>60</v>
      </c>
      <c r="C846" s="3">
        <v>10</v>
      </c>
      <c r="D846" s="3">
        <v>0</v>
      </c>
      <c r="E846" s="11">
        <v>10</v>
      </c>
      <c r="F846" s="11">
        <v>0</v>
      </c>
      <c r="G846" s="3">
        <v>10</v>
      </c>
      <c r="H846" s="3">
        <v>0</v>
      </c>
      <c r="I846" s="3">
        <v>10</v>
      </c>
      <c r="J846" s="3">
        <v>0</v>
      </c>
      <c r="K846" s="3">
        <v>10</v>
      </c>
      <c r="L846" s="3">
        <v>0</v>
      </c>
      <c r="M846" s="3">
        <v>10</v>
      </c>
      <c r="N846" s="3">
        <v>0</v>
      </c>
      <c r="O846" s="3">
        <v>10</v>
      </c>
      <c r="P846" s="3">
        <v>0</v>
      </c>
    </row>
    <row r="847" spans="1:16" x14ac:dyDescent="0.2">
      <c r="A847" t="s">
        <v>1026</v>
      </c>
      <c r="B847" t="s">
        <v>29</v>
      </c>
      <c r="C847" s="3">
        <v>0</v>
      </c>
      <c r="D847" s="3">
        <v>0</v>
      </c>
      <c r="E847" s="11">
        <v>0</v>
      </c>
      <c r="F847" s="11">
        <v>0</v>
      </c>
      <c r="G847" s="3">
        <v>0</v>
      </c>
      <c r="H847" s="3">
        <v>0</v>
      </c>
      <c r="I847" s="3">
        <v>0</v>
      </c>
      <c r="J847" s="3">
        <v>0</v>
      </c>
      <c r="K847" s="3">
        <v>0</v>
      </c>
      <c r="L847" s="3">
        <v>0</v>
      </c>
      <c r="M847" s="3">
        <v>0</v>
      </c>
      <c r="N847" s="3">
        <v>0</v>
      </c>
      <c r="O847" s="3">
        <v>0</v>
      </c>
      <c r="P847" s="3">
        <v>0</v>
      </c>
    </row>
    <row r="848" spans="1:16" x14ac:dyDescent="0.2">
      <c r="A848" t="s">
        <v>1027</v>
      </c>
      <c r="B848" t="s">
        <v>226</v>
      </c>
      <c r="C848" s="3">
        <v>500</v>
      </c>
      <c r="D848" s="3">
        <v>0</v>
      </c>
      <c r="E848" s="11">
        <v>500</v>
      </c>
      <c r="F848" s="11">
        <v>0</v>
      </c>
      <c r="G848" s="3">
        <v>500</v>
      </c>
      <c r="H848" s="3">
        <v>0</v>
      </c>
      <c r="I848" s="3">
        <v>500</v>
      </c>
      <c r="J848" s="3">
        <v>0</v>
      </c>
      <c r="K848" s="3">
        <v>500</v>
      </c>
      <c r="L848" s="3">
        <v>0</v>
      </c>
      <c r="M848" s="3">
        <v>500</v>
      </c>
      <c r="N848" s="3">
        <v>0</v>
      </c>
      <c r="O848" s="3">
        <v>500</v>
      </c>
      <c r="P848" s="3">
        <v>0</v>
      </c>
    </row>
    <row r="849" spans="1:16" x14ac:dyDescent="0.2">
      <c r="A849" t="s">
        <v>1028</v>
      </c>
      <c r="B849" t="s">
        <v>1029</v>
      </c>
      <c r="C849" s="3">
        <v>16880</v>
      </c>
      <c r="D849" s="3">
        <v>0</v>
      </c>
      <c r="E849" s="11">
        <v>16880</v>
      </c>
      <c r="F849" s="11">
        <v>0</v>
      </c>
      <c r="G849" s="3">
        <v>16880</v>
      </c>
      <c r="H849" s="3">
        <v>0</v>
      </c>
      <c r="I849" s="3">
        <v>16880</v>
      </c>
      <c r="J849" s="3">
        <v>0</v>
      </c>
      <c r="K849" s="3">
        <v>16880</v>
      </c>
      <c r="L849" s="3">
        <v>0</v>
      </c>
      <c r="M849" s="3">
        <v>16880</v>
      </c>
      <c r="N849" s="3">
        <v>0</v>
      </c>
      <c r="O849" s="3">
        <v>16880</v>
      </c>
      <c r="P849" s="3">
        <v>0</v>
      </c>
    </row>
    <row r="850" spans="1:16" x14ac:dyDescent="0.2">
      <c r="A850" t="s">
        <v>1030</v>
      </c>
      <c r="B850" t="s">
        <v>230</v>
      </c>
      <c r="C850" s="3">
        <v>1500</v>
      </c>
      <c r="D850" s="3">
        <v>0</v>
      </c>
      <c r="E850" s="11">
        <v>1500</v>
      </c>
      <c r="F850" s="11">
        <v>0</v>
      </c>
      <c r="G850" s="3">
        <v>1500</v>
      </c>
      <c r="H850" s="3">
        <v>0</v>
      </c>
      <c r="I850" s="3">
        <v>1500</v>
      </c>
      <c r="J850" s="3">
        <v>0</v>
      </c>
      <c r="K850" s="3">
        <v>1500</v>
      </c>
      <c r="L850" s="3">
        <v>0</v>
      </c>
      <c r="M850" s="3">
        <v>1500</v>
      </c>
      <c r="N850" s="3">
        <v>0</v>
      </c>
      <c r="O850" s="3">
        <v>1500</v>
      </c>
      <c r="P850" s="3">
        <v>0</v>
      </c>
    </row>
    <row r="851" spans="1:16" x14ac:dyDescent="0.2">
      <c r="A851" t="s">
        <v>1031</v>
      </c>
      <c r="B851" t="s">
        <v>153</v>
      </c>
      <c r="C851" s="3">
        <v>0</v>
      </c>
      <c r="D851" s="3">
        <v>0</v>
      </c>
      <c r="E851" s="11">
        <v>0</v>
      </c>
      <c r="F851" s="11">
        <v>0</v>
      </c>
      <c r="G851" s="3">
        <v>0</v>
      </c>
      <c r="H851" s="3">
        <v>0</v>
      </c>
      <c r="I851" s="3">
        <v>0</v>
      </c>
      <c r="J851" s="3">
        <v>0</v>
      </c>
      <c r="K851" s="3">
        <v>0</v>
      </c>
      <c r="L851" s="3">
        <v>0</v>
      </c>
      <c r="M851" s="3">
        <v>0</v>
      </c>
      <c r="N851" s="3">
        <v>0</v>
      </c>
      <c r="O851" s="3">
        <v>0</v>
      </c>
      <c r="P851" s="3">
        <v>0</v>
      </c>
    </row>
    <row r="852" spans="1:16" x14ac:dyDescent="0.2">
      <c r="A852" t="s">
        <v>1032</v>
      </c>
      <c r="B852" t="s">
        <v>1033</v>
      </c>
      <c r="C852" s="3">
        <v>0</v>
      </c>
      <c r="D852" s="3">
        <v>0</v>
      </c>
      <c r="E852" s="11">
        <v>0</v>
      </c>
      <c r="F852" s="11">
        <v>0</v>
      </c>
      <c r="G852" s="3">
        <v>0</v>
      </c>
      <c r="H852" s="3">
        <v>0</v>
      </c>
      <c r="I852" s="3">
        <v>0</v>
      </c>
      <c r="J852" s="3">
        <v>0</v>
      </c>
      <c r="K852" s="3">
        <v>0</v>
      </c>
      <c r="L852" s="3">
        <v>0</v>
      </c>
      <c r="M852" s="3">
        <v>0</v>
      </c>
      <c r="N852" s="3">
        <v>0</v>
      </c>
      <c r="O852" s="3">
        <v>0</v>
      </c>
      <c r="P852" s="3">
        <v>0</v>
      </c>
    </row>
    <row r="853" spans="1:16" x14ac:dyDescent="0.2">
      <c r="A853" t="s">
        <v>1034</v>
      </c>
      <c r="B853" t="s">
        <v>1035</v>
      </c>
      <c r="C853" s="3">
        <v>0</v>
      </c>
      <c r="D853" s="3">
        <v>0</v>
      </c>
      <c r="E853" s="11">
        <v>0</v>
      </c>
      <c r="F853" s="11">
        <v>0</v>
      </c>
      <c r="G853" s="3">
        <v>0</v>
      </c>
      <c r="H853" s="3">
        <v>0</v>
      </c>
      <c r="I853" s="3">
        <v>0</v>
      </c>
      <c r="J853" s="3">
        <v>0</v>
      </c>
      <c r="K853" s="3">
        <v>0</v>
      </c>
      <c r="L853" s="3">
        <v>0</v>
      </c>
      <c r="M853" s="3">
        <v>0</v>
      </c>
      <c r="N853" s="3">
        <v>0</v>
      </c>
      <c r="O853" s="3">
        <v>0</v>
      </c>
      <c r="P853" s="3">
        <v>0</v>
      </c>
    </row>
    <row r="854" spans="1:16" x14ac:dyDescent="0.2">
      <c r="A854" t="s">
        <v>1036</v>
      </c>
      <c r="B854" t="s">
        <v>1037</v>
      </c>
      <c r="C854" s="3">
        <v>1000</v>
      </c>
      <c r="D854" s="3">
        <v>0</v>
      </c>
      <c r="E854" s="11">
        <v>1000</v>
      </c>
      <c r="F854" s="11">
        <v>0</v>
      </c>
      <c r="G854" s="3">
        <v>1000</v>
      </c>
      <c r="H854" s="3">
        <v>0</v>
      </c>
      <c r="I854" s="3">
        <v>1000</v>
      </c>
      <c r="J854" s="3">
        <v>0</v>
      </c>
      <c r="K854" s="3">
        <v>1000</v>
      </c>
      <c r="L854" s="3">
        <v>0</v>
      </c>
      <c r="M854" s="3">
        <v>1000</v>
      </c>
      <c r="N854" s="3">
        <v>0</v>
      </c>
      <c r="O854" s="3">
        <v>1000</v>
      </c>
      <c r="P854" s="3">
        <v>0</v>
      </c>
    </row>
    <row r="855" spans="1:16" x14ac:dyDescent="0.2">
      <c r="A855" t="s">
        <v>1038</v>
      </c>
      <c r="B855" t="s">
        <v>1039</v>
      </c>
      <c r="C855" s="3">
        <v>6450</v>
      </c>
      <c r="D855" s="3">
        <v>0</v>
      </c>
      <c r="E855" s="11">
        <v>9700</v>
      </c>
      <c r="F855" s="11">
        <v>0</v>
      </c>
      <c r="G855" s="3">
        <v>9700</v>
      </c>
      <c r="H855" s="3">
        <v>0</v>
      </c>
      <c r="I855" s="3">
        <v>9700</v>
      </c>
      <c r="J855" s="3">
        <v>0</v>
      </c>
      <c r="K855" s="3">
        <v>9700</v>
      </c>
      <c r="L855" s="3">
        <v>0</v>
      </c>
      <c r="M855" s="3">
        <v>9700</v>
      </c>
      <c r="N855" s="3">
        <v>0</v>
      </c>
      <c r="O855" s="3">
        <v>9700</v>
      </c>
      <c r="P855" s="3">
        <v>0</v>
      </c>
    </row>
    <row r="856" spans="1:16" x14ac:dyDescent="0.2">
      <c r="A856" t="s">
        <v>1040</v>
      </c>
      <c r="B856" t="s">
        <v>1041</v>
      </c>
      <c r="C856" s="3">
        <v>0</v>
      </c>
      <c r="D856" s="3">
        <v>0</v>
      </c>
      <c r="E856" s="11">
        <v>0</v>
      </c>
      <c r="F856" s="11">
        <v>0</v>
      </c>
      <c r="G856" s="3">
        <v>0</v>
      </c>
      <c r="H856" s="3">
        <v>0</v>
      </c>
      <c r="I856" s="3">
        <v>0</v>
      </c>
      <c r="J856" s="3">
        <v>0</v>
      </c>
      <c r="K856" s="3">
        <v>0</v>
      </c>
      <c r="L856" s="3">
        <v>0</v>
      </c>
      <c r="M856" s="3">
        <v>0</v>
      </c>
      <c r="N856" s="3">
        <v>0</v>
      </c>
      <c r="O856" s="3">
        <v>0</v>
      </c>
      <c r="P856" s="3">
        <v>0</v>
      </c>
    </row>
    <row r="857" spans="1:16" x14ac:dyDescent="0.2">
      <c r="A857" t="s">
        <v>1042</v>
      </c>
      <c r="B857" t="s">
        <v>100</v>
      </c>
      <c r="C857" s="3">
        <v>0</v>
      </c>
      <c r="D857" s="3">
        <v>0</v>
      </c>
      <c r="E857" s="11">
        <v>0</v>
      </c>
      <c r="F857" s="11">
        <v>0</v>
      </c>
      <c r="G857" s="3">
        <v>0</v>
      </c>
      <c r="H857" s="3">
        <v>0</v>
      </c>
      <c r="I857" s="3">
        <v>0</v>
      </c>
      <c r="J857" s="3">
        <v>0</v>
      </c>
      <c r="K857" s="3">
        <v>0</v>
      </c>
      <c r="L857" s="3">
        <v>0</v>
      </c>
      <c r="M857" s="3">
        <v>0</v>
      </c>
      <c r="N857" s="3">
        <v>0</v>
      </c>
      <c r="O857" s="3">
        <v>0</v>
      </c>
      <c r="P857" s="3">
        <v>0</v>
      </c>
    </row>
    <row r="858" spans="1:16" x14ac:dyDescent="0.2">
      <c r="A858" t="s">
        <v>1043</v>
      </c>
      <c r="B858" t="s">
        <v>966</v>
      </c>
      <c r="C858" s="3">
        <v>0</v>
      </c>
      <c r="D858" s="3">
        <v>0</v>
      </c>
      <c r="E858" s="11">
        <v>0</v>
      </c>
      <c r="F858" s="11">
        <v>0</v>
      </c>
      <c r="G858" s="3">
        <v>0</v>
      </c>
      <c r="H858" s="3">
        <v>0</v>
      </c>
      <c r="I858" s="3">
        <v>0</v>
      </c>
      <c r="J858" s="3">
        <v>0</v>
      </c>
      <c r="K858" s="3">
        <v>0</v>
      </c>
      <c r="L858" s="3">
        <v>0</v>
      </c>
      <c r="M858" s="3">
        <v>0</v>
      </c>
      <c r="N858" s="3">
        <v>0</v>
      </c>
      <c r="O858" s="3">
        <v>0</v>
      </c>
      <c r="P858" s="3">
        <v>0</v>
      </c>
    </row>
    <row r="859" spans="1:16" x14ac:dyDescent="0.2">
      <c r="A859" t="s">
        <v>1044</v>
      </c>
      <c r="B859" t="s">
        <v>1045</v>
      </c>
      <c r="C859" s="3">
        <v>3250</v>
      </c>
      <c r="D859" s="3">
        <v>0</v>
      </c>
      <c r="E859" s="11">
        <v>3320</v>
      </c>
      <c r="F859" s="11">
        <v>0</v>
      </c>
      <c r="G859" s="3">
        <v>3320</v>
      </c>
      <c r="H859" s="3">
        <v>0</v>
      </c>
      <c r="I859" s="3">
        <v>3320</v>
      </c>
      <c r="J859" s="3">
        <v>0</v>
      </c>
      <c r="K859" s="3">
        <v>3320</v>
      </c>
      <c r="L859" s="3">
        <v>0</v>
      </c>
      <c r="M859" s="3">
        <v>3320</v>
      </c>
      <c r="N859" s="3">
        <v>0</v>
      </c>
      <c r="O859" s="3">
        <v>3320</v>
      </c>
      <c r="P859" s="3">
        <v>0</v>
      </c>
    </row>
    <row r="860" spans="1:16" x14ac:dyDescent="0.2">
      <c r="A860" t="s">
        <v>1046</v>
      </c>
      <c r="B860" t="s">
        <v>970</v>
      </c>
      <c r="C860" s="3">
        <v>3070</v>
      </c>
      <c r="D860" s="3">
        <v>0</v>
      </c>
      <c r="E860" s="11">
        <v>3070</v>
      </c>
      <c r="F860" s="11">
        <v>0</v>
      </c>
      <c r="G860" s="3">
        <v>3070</v>
      </c>
      <c r="H860" s="3">
        <v>0</v>
      </c>
      <c r="I860" s="3">
        <v>3070</v>
      </c>
      <c r="J860" s="3">
        <v>0</v>
      </c>
      <c r="K860" s="3">
        <v>3070</v>
      </c>
      <c r="L860" s="3">
        <v>0</v>
      </c>
      <c r="M860" s="3">
        <v>3070</v>
      </c>
      <c r="N860" s="3">
        <v>0</v>
      </c>
      <c r="O860" s="3">
        <v>3070</v>
      </c>
      <c r="P860" s="3">
        <v>0</v>
      </c>
    </row>
    <row r="861" spans="1:16" x14ac:dyDescent="0.2">
      <c r="A861" t="s">
        <v>1047</v>
      </c>
      <c r="B861" t="s">
        <v>1048</v>
      </c>
      <c r="C861" s="3">
        <v>0</v>
      </c>
      <c r="D861" s="3">
        <v>0</v>
      </c>
      <c r="E861" s="11">
        <v>0</v>
      </c>
      <c r="F861" s="11">
        <v>0</v>
      </c>
      <c r="G861" s="3">
        <v>0</v>
      </c>
      <c r="H861" s="3">
        <v>0</v>
      </c>
      <c r="I861" s="3">
        <v>0</v>
      </c>
      <c r="J861" s="3">
        <v>0</v>
      </c>
      <c r="K861" s="3">
        <v>0</v>
      </c>
      <c r="L861" s="3">
        <v>0</v>
      </c>
      <c r="M861" s="3">
        <v>0</v>
      </c>
      <c r="N861" s="3">
        <v>0</v>
      </c>
      <c r="O861" s="3">
        <v>0</v>
      </c>
      <c r="P861" s="3">
        <v>0</v>
      </c>
    </row>
    <row r="862" spans="1:16" x14ac:dyDescent="0.2">
      <c r="A862" t="s">
        <v>1049</v>
      </c>
      <c r="B862" t="s">
        <v>1050</v>
      </c>
      <c r="C862" s="3">
        <v>15230</v>
      </c>
      <c r="D862" s="3">
        <v>0</v>
      </c>
      <c r="E862" s="11">
        <v>14920</v>
      </c>
      <c r="F862" s="11">
        <v>0</v>
      </c>
      <c r="G862" s="3">
        <v>14920</v>
      </c>
      <c r="H862" s="3">
        <v>0</v>
      </c>
      <c r="I862" s="3">
        <v>14920</v>
      </c>
      <c r="J862" s="3">
        <v>0</v>
      </c>
      <c r="K862" s="3">
        <v>14920</v>
      </c>
      <c r="L862" s="3">
        <v>0</v>
      </c>
      <c r="M862" s="3">
        <v>14920</v>
      </c>
      <c r="N862" s="3">
        <v>0</v>
      </c>
      <c r="O862" s="3">
        <v>14920</v>
      </c>
      <c r="P862" s="3">
        <v>0</v>
      </c>
    </row>
    <row r="863" spans="1:16" x14ac:dyDescent="0.2">
      <c r="A863" t="s">
        <v>1051</v>
      </c>
      <c r="B863" t="s">
        <v>1052</v>
      </c>
      <c r="C863" s="3">
        <v>1980</v>
      </c>
      <c r="D863" s="3">
        <v>0</v>
      </c>
      <c r="E863" s="11">
        <v>0</v>
      </c>
      <c r="F863" s="11">
        <v>0</v>
      </c>
      <c r="G863" s="3">
        <v>0</v>
      </c>
      <c r="H863" s="3">
        <v>0</v>
      </c>
      <c r="I863" s="3">
        <v>0</v>
      </c>
      <c r="J863" s="3">
        <v>0</v>
      </c>
      <c r="K863" s="3">
        <v>0</v>
      </c>
      <c r="L863" s="3">
        <v>0</v>
      </c>
      <c r="M863" s="3">
        <v>0</v>
      </c>
      <c r="N863" s="3">
        <v>0</v>
      </c>
      <c r="O863" s="3">
        <v>0</v>
      </c>
      <c r="P863" s="3">
        <v>0</v>
      </c>
    </row>
    <row r="864" spans="1:16" x14ac:dyDescent="0.2">
      <c r="A864" t="s">
        <v>1053</v>
      </c>
      <c r="B864" t="s">
        <v>1054</v>
      </c>
      <c r="C864" s="3">
        <v>0</v>
      </c>
      <c r="D864" s="3">
        <v>0</v>
      </c>
      <c r="E864" s="11">
        <v>0</v>
      </c>
      <c r="F864" s="11">
        <v>0</v>
      </c>
      <c r="G864" s="3">
        <v>0</v>
      </c>
      <c r="H864" s="3">
        <v>0</v>
      </c>
      <c r="I864" s="3">
        <v>0</v>
      </c>
      <c r="J864" s="3">
        <v>0</v>
      </c>
      <c r="K864" s="3">
        <v>0</v>
      </c>
      <c r="L864" s="3">
        <v>0</v>
      </c>
      <c r="M864" s="3">
        <v>0</v>
      </c>
      <c r="N864" s="3">
        <v>0</v>
      </c>
      <c r="O864" s="3">
        <v>0</v>
      </c>
      <c r="P864" s="3">
        <v>0</v>
      </c>
    </row>
    <row r="865" spans="1:16" x14ac:dyDescent="0.2">
      <c r="A865" t="s">
        <v>1055</v>
      </c>
      <c r="B865" t="s">
        <v>1056</v>
      </c>
      <c r="C865" s="3">
        <v>2800</v>
      </c>
      <c r="D865" s="3">
        <v>0</v>
      </c>
      <c r="E865" s="11">
        <v>2800</v>
      </c>
      <c r="F865" s="11">
        <v>0</v>
      </c>
      <c r="G865" s="3">
        <v>2800</v>
      </c>
      <c r="H865" s="3">
        <v>0</v>
      </c>
      <c r="I865" s="3">
        <v>2800</v>
      </c>
      <c r="J865" s="3">
        <v>0</v>
      </c>
      <c r="K865" s="3">
        <v>2800</v>
      </c>
      <c r="L865" s="3">
        <v>0</v>
      </c>
      <c r="M865" s="3">
        <v>2800</v>
      </c>
      <c r="N865" s="3">
        <v>0</v>
      </c>
      <c r="O865" s="3">
        <v>2800</v>
      </c>
      <c r="P865" s="3">
        <v>0</v>
      </c>
    </row>
    <row r="866" spans="1:16" x14ac:dyDescent="0.2">
      <c r="A866" t="s">
        <v>1057</v>
      </c>
      <c r="B866" t="s">
        <v>43</v>
      </c>
      <c r="C866" s="3">
        <v>0</v>
      </c>
      <c r="D866" s="3">
        <v>0</v>
      </c>
      <c r="E866" s="11">
        <v>0</v>
      </c>
      <c r="F866" s="11">
        <v>0</v>
      </c>
      <c r="G866" s="3">
        <v>0</v>
      </c>
      <c r="H866" s="3">
        <v>0</v>
      </c>
      <c r="I866" s="3">
        <v>0</v>
      </c>
      <c r="J866" s="3">
        <v>0</v>
      </c>
      <c r="K866" s="3">
        <v>0</v>
      </c>
      <c r="L866" s="3">
        <v>0</v>
      </c>
      <c r="M866" s="3">
        <v>0</v>
      </c>
      <c r="N866" s="3">
        <v>0</v>
      </c>
      <c r="O866" s="3">
        <v>0</v>
      </c>
      <c r="P866" s="3">
        <v>0</v>
      </c>
    </row>
    <row r="867" spans="1:16" x14ac:dyDescent="0.2">
      <c r="A867" t="s">
        <v>1058</v>
      </c>
      <c r="B867" t="s">
        <v>1059</v>
      </c>
      <c r="C867" s="3">
        <v>0</v>
      </c>
      <c r="D867" s="3">
        <v>19600</v>
      </c>
      <c r="E867" s="11">
        <v>0</v>
      </c>
      <c r="F867" s="11">
        <v>19600</v>
      </c>
      <c r="G867" s="3">
        <v>0</v>
      </c>
      <c r="H867" s="3">
        <v>19600</v>
      </c>
      <c r="I867" s="3">
        <v>0</v>
      </c>
      <c r="J867" s="3">
        <v>19600</v>
      </c>
      <c r="K867" s="3">
        <v>0</v>
      </c>
      <c r="L867" s="3">
        <v>19600</v>
      </c>
      <c r="M867" s="3">
        <v>0</v>
      </c>
      <c r="N867" s="3">
        <v>19600</v>
      </c>
      <c r="O867" s="3">
        <v>0</v>
      </c>
      <c r="P867" s="3">
        <v>19600</v>
      </c>
    </row>
    <row r="868" spans="1:16" x14ac:dyDescent="0.2">
      <c r="A868" t="s">
        <v>1060</v>
      </c>
      <c r="B868" t="s">
        <v>1059</v>
      </c>
      <c r="C868" s="3">
        <v>0</v>
      </c>
      <c r="D868" s="3">
        <v>0</v>
      </c>
      <c r="E868" s="11">
        <v>0</v>
      </c>
      <c r="F868" s="11">
        <v>0</v>
      </c>
      <c r="G868" s="3">
        <v>0</v>
      </c>
      <c r="H868" s="3">
        <v>0</v>
      </c>
      <c r="I868" s="3">
        <v>0</v>
      </c>
      <c r="J868" s="3">
        <v>0</v>
      </c>
      <c r="K868" s="3">
        <v>0</v>
      </c>
      <c r="L868" s="3">
        <v>0</v>
      </c>
      <c r="M868" s="3">
        <v>0</v>
      </c>
      <c r="N868" s="3">
        <v>0</v>
      </c>
      <c r="O868" s="3">
        <v>0</v>
      </c>
      <c r="P868" s="3">
        <v>0</v>
      </c>
    </row>
    <row r="869" spans="1:16" x14ac:dyDescent="0.2">
      <c r="A869" t="s">
        <v>1061</v>
      </c>
      <c r="B869" t="s">
        <v>1062</v>
      </c>
      <c r="C869" s="3">
        <v>0</v>
      </c>
      <c r="D869" s="3">
        <v>31130</v>
      </c>
      <c r="E869" s="11">
        <v>0</v>
      </c>
      <c r="F869" s="11">
        <v>31130</v>
      </c>
      <c r="G869" s="3">
        <v>0</v>
      </c>
      <c r="H869" s="3">
        <v>31130</v>
      </c>
      <c r="I869" s="3">
        <v>0</v>
      </c>
      <c r="J869" s="3">
        <v>31130</v>
      </c>
      <c r="K869" s="3">
        <v>0</v>
      </c>
      <c r="L869" s="3">
        <v>31130</v>
      </c>
      <c r="M869" s="3">
        <v>0</v>
      </c>
      <c r="N869" s="3">
        <v>31130</v>
      </c>
      <c r="O869" s="3">
        <v>0</v>
      </c>
      <c r="P869" s="3">
        <v>31130</v>
      </c>
    </row>
    <row r="870" spans="1:16" x14ac:dyDescent="0.2">
      <c r="A870" t="s">
        <v>1063</v>
      </c>
      <c r="B870" t="s">
        <v>1064</v>
      </c>
      <c r="C870" s="3">
        <v>0</v>
      </c>
      <c r="D870" s="3">
        <v>0</v>
      </c>
      <c r="E870" s="11">
        <v>0</v>
      </c>
      <c r="F870" s="11">
        <v>0</v>
      </c>
      <c r="G870" s="3">
        <v>0</v>
      </c>
      <c r="H870" s="3">
        <v>0</v>
      </c>
      <c r="I870" s="3">
        <v>0</v>
      </c>
      <c r="J870" s="3">
        <v>0</v>
      </c>
      <c r="K870" s="3">
        <v>0</v>
      </c>
      <c r="L870" s="3">
        <v>0</v>
      </c>
      <c r="M870" s="3">
        <v>0</v>
      </c>
      <c r="N870" s="3">
        <v>0</v>
      </c>
      <c r="O870" s="3">
        <v>0</v>
      </c>
      <c r="P870" s="3">
        <v>0</v>
      </c>
    </row>
    <row r="871" spans="1:16" x14ac:dyDescent="0.2">
      <c r="A871" t="s">
        <v>1065</v>
      </c>
      <c r="B871" t="s">
        <v>1066</v>
      </c>
      <c r="C871" s="3">
        <v>0</v>
      </c>
      <c r="D871" s="3">
        <v>0</v>
      </c>
      <c r="E871" s="11">
        <v>0</v>
      </c>
      <c r="F871" s="11">
        <v>0</v>
      </c>
      <c r="G871" s="3">
        <v>0</v>
      </c>
      <c r="H871" s="3">
        <v>0</v>
      </c>
      <c r="I871" s="3">
        <v>0</v>
      </c>
      <c r="J871" s="3">
        <v>0</v>
      </c>
      <c r="K871" s="3">
        <v>0</v>
      </c>
      <c r="L871" s="3">
        <v>0</v>
      </c>
      <c r="M871" s="3">
        <v>0</v>
      </c>
      <c r="N871" s="3">
        <v>0</v>
      </c>
      <c r="O871" s="3">
        <v>0</v>
      </c>
      <c r="P871" s="3">
        <v>0</v>
      </c>
    </row>
    <row r="872" spans="1:16" x14ac:dyDescent="0.2">
      <c r="A872" t="s">
        <v>1067</v>
      </c>
      <c r="B872" t="s">
        <v>360</v>
      </c>
      <c r="C872" s="3">
        <v>0</v>
      </c>
      <c r="D872" s="3">
        <v>0</v>
      </c>
      <c r="E872" s="11">
        <v>0</v>
      </c>
      <c r="F872" s="11">
        <v>0</v>
      </c>
      <c r="G872" s="3">
        <v>0</v>
      </c>
      <c r="H872" s="3">
        <v>0</v>
      </c>
      <c r="I872" s="3">
        <v>0</v>
      </c>
      <c r="J872" s="3">
        <v>0</v>
      </c>
      <c r="K872" s="3">
        <v>0</v>
      </c>
      <c r="L872" s="3">
        <v>0</v>
      </c>
      <c r="M872" s="3">
        <v>0</v>
      </c>
      <c r="N872" s="3">
        <v>0</v>
      </c>
      <c r="O872" s="3">
        <v>0</v>
      </c>
      <c r="P872" s="3">
        <v>0</v>
      </c>
    </row>
    <row r="873" spans="1:16" x14ac:dyDescent="0.2">
      <c r="A873" t="s">
        <v>1068</v>
      </c>
      <c r="B873" t="s">
        <v>1069</v>
      </c>
      <c r="C873" s="3">
        <v>0</v>
      </c>
      <c r="D873" s="3">
        <v>0</v>
      </c>
      <c r="E873" s="11">
        <v>0</v>
      </c>
      <c r="F873" s="11">
        <v>0</v>
      </c>
      <c r="G873" s="3">
        <v>0</v>
      </c>
      <c r="H873" s="3">
        <v>0</v>
      </c>
      <c r="I873" s="3">
        <v>0</v>
      </c>
      <c r="J873" s="3">
        <v>0</v>
      </c>
      <c r="K873" s="3">
        <v>0</v>
      </c>
      <c r="L873" s="3">
        <v>0</v>
      </c>
      <c r="M873" s="3">
        <v>0</v>
      </c>
      <c r="N873" s="3">
        <v>0</v>
      </c>
      <c r="O873" s="3">
        <v>0</v>
      </c>
      <c r="P873" s="3">
        <v>0</v>
      </c>
    </row>
    <row r="874" spans="1:16" x14ac:dyDescent="0.2">
      <c r="A874" t="s">
        <v>1070</v>
      </c>
      <c r="B874" t="s">
        <v>1071</v>
      </c>
      <c r="C874" s="3">
        <v>0</v>
      </c>
      <c r="D874" s="3">
        <v>0</v>
      </c>
      <c r="E874" s="11">
        <v>0</v>
      </c>
      <c r="F874" s="11">
        <v>1270</v>
      </c>
      <c r="G874" s="3">
        <v>0</v>
      </c>
      <c r="H874" s="3">
        <v>1270</v>
      </c>
      <c r="I874" s="3">
        <v>0</v>
      </c>
      <c r="J874" s="3">
        <v>1270</v>
      </c>
      <c r="K874" s="3">
        <v>0</v>
      </c>
      <c r="L874" s="3">
        <v>1270</v>
      </c>
      <c r="M874" s="3">
        <v>0</v>
      </c>
      <c r="N874" s="3">
        <v>1270</v>
      </c>
      <c r="O874" s="3">
        <v>0</v>
      </c>
      <c r="P874" s="3">
        <v>1270</v>
      </c>
    </row>
    <row r="875" spans="1:16" x14ac:dyDescent="0.2">
      <c r="A875" t="s">
        <v>1072</v>
      </c>
      <c r="B875" t="s">
        <v>266</v>
      </c>
      <c r="C875" s="3">
        <v>0</v>
      </c>
      <c r="D875" s="3">
        <v>110</v>
      </c>
      <c r="E875" s="11">
        <v>0</v>
      </c>
      <c r="F875" s="11">
        <v>110</v>
      </c>
      <c r="G875" s="3">
        <v>0</v>
      </c>
      <c r="H875" s="3">
        <v>110</v>
      </c>
      <c r="I875" s="3">
        <v>0</v>
      </c>
      <c r="J875" s="3">
        <v>110</v>
      </c>
      <c r="K875" s="3">
        <v>0</v>
      </c>
      <c r="L875" s="3">
        <v>110</v>
      </c>
      <c r="M875" s="3">
        <v>0</v>
      </c>
      <c r="N875" s="3">
        <v>110</v>
      </c>
      <c r="O875" s="3">
        <v>0</v>
      </c>
      <c r="P875" s="3">
        <v>110</v>
      </c>
    </row>
    <row r="876" spans="1:16" x14ac:dyDescent="0.2">
      <c r="A876" t="s">
        <v>1073</v>
      </c>
      <c r="B876" t="s">
        <v>266</v>
      </c>
      <c r="C876" s="3">
        <v>0</v>
      </c>
      <c r="D876" s="3">
        <v>4640</v>
      </c>
      <c r="E876" s="11">
        <v>0</v>
      </c>
      <c r="F876" s="11">
        <v>4400</v>
      </c>
      <c r="G876" s="3">
        <v>0</v>
      </c>
      <c r="H876" s="3">
        <v>4400</v>
      </c>
      <c r="I876" s="3">
        <v>0</v>
      </c>
      <c r="J876" s="3">
        <v>4400</v>
      </c>
      <c r="K876" s="3">
        <v>0</v>
      </c>
      <c r="L876" s="3">
        <v>4400</v>
      </c>
      <c r="M876" s="3">
        <v>0</v>
      </c>
      <c r="N876" s="3">
        <v>4400</v>
      </c>
      <c r="O876" s="3">
        <v>0</v>
      </c>
      <c r="P876" s="3">
        <v>4400</v>
      </c>
    </row>
    <row r="877" spans="1:16" x14ac:dyDescent="0.2">
      <c r="A877" t="s">
        <v>1074</v>
      </c>
      <c r="B877" t="s">
        <v>1075</v>
      </c>
      <c r="C877" s="3">
        <v>0</v>
      </c>
      <c r="D877" s="3">
        <v>0</v>
      </c>
      <c r="E877" s="11">
        <v>0</v>
      </c>
      <c r="F877" s="11">
        <v>0</v>
      </c>
      <c r="G877" s="3">
        <v>0</v>
      </c>
      <c r="H877" s="3">
        <v>0</v>
      </c>
      <c r="I877" s="3">
        <v>0</v>
      </c>
      <c r="J877" s="3">
        <v>0</v>
      </c>
      <c r="K877" s="3">
        <v>0</v>
      </c>
      <c r="L877" s="3">
        <v>0</v>
      </c>
      <c r="M877" s="3">
        <v>0</v>
      </c>
      <c r="N877" s="3">
        <v>0</v>
      </c>
      <c r="O877" s="3">
        <v>0</v>
      </c>
      <c r="P877" s="3">
        <v>0</v>
      </c>
    </row>
    <row r="878" spans="1:16" x14ac:dyDescent="0.2">
      <c r="A878" t="s">
        <v>1076</v>
      </c>
      <c r="B878" t="s">
        <v>1077</v>
      </c>
      <c r="C878" s="3">
        <v>0</v>
      </c>
      <c r="D878" s="3">
        <v>0</v>
      </c>
      <c r="E878" s="11">
        <v>0</v>
      </c>
      <c r="F878" s="11">
        <v>0</v>
      </c>
      <c r="G878" s="3">
        <v>0</v>
      </c>
      <c r="H878" s="3">
        <v>0</v>
      </c>
      <c r="I878" s="3">
        <v>0</v>
      </c>
      <c r="J878" s="3">
        <v>0</v>
      </c>
      <c r="K878" s="3">
        <v>0</v>
      </c>
      <c r="L878" s="3">
        <v>0</v>
      </c>
      <c r="M878" s="3">
        <v>0</v>
      </c>
      <c r="N878" s="3">
        <v>0</v>
      </c>
      <c r="O878" s="3">
        <v>0</v>
      </c>
      <c r="P878" s="3">
        <v>0</v>
      </c>
    </row>
    <row r="880" spans="1:16" s="1" customFormat="1" x14ac:dyDescent="0.2">
      <c r="A880" s="1" t="s">
        <v>1078</v>
      </c>
      <c r="B880" s="1" t="s">
        <v>1079</v>
      </c>
      <c r="C880" s="5">
        <f t="shared" ref="C880:D880" si="271">C882</f>
        <v>87340</v>
      </c>
      <c r="D880" s="5">
        <f t="shared" si="271"/>
        <v>87340</v>
      </c>
      <c r="E880" s="12">
        <f>E882</f>
        <v>91540</v>
      </c>
      <c r="F880" s="12">
        <f t="shared" ref="F880:P880" si="272">F882</f>
        <v>91540</v>
      </c>
      <c r="G880" s="5">
        <f t="shared" si="272"/>
        <v>91540</v>
      </c>
      <c r="H880" s="5">
        <f t="shared" si="272"/>
        <v>91540</v>
      </c>
      <c r="I880" s="5">
        <f t="shared" si="272"/>
        <v>91540</v>
      </c>
      <c r="J880" s="5">
        <f t="shared" si="272"/>
        <v>91540</v>
      </c>
      <c r="K880" s="5">
        <f t="shared" si="272"/>
        <v>91540</v>
      </c>
      <c r="L880" s="5">
        <f t="shared" si="272"/>
        <v>91540</v>
      </c>
      <c r="M880" s="5">
        <f t="shared" si="272"/>
        <v>91540</v>
      </c>
      <c r="N880" s="5">
        <f t="shared" si="272"/>
        <v>91540</v>
      </c>
      <c r="O880" s="5">
        <f t="shared" si="272"/>
        <v>91540</v>
      </c>
      <c r="P880" s="5">
        <f t="shared" si="272"/>
        <v>91540</v>
      </c>
    </row>
    <row r="881" spans="1:16" s="1" customFormat="1" x14ac:dyDescent="0.2">
      <c r="C881" s="5"/>
      <c r="D881" s="5"/>
      <c r="E881" s="12"/>
      <c r="F881" s="12"/>
      <c r="G881" s="5"/>
      <c r="H881" s="5"/>
      <c r="I881" s="5"/>
      <c r="J881" s="5"/>
      <c r="K881" s="5"/>
      <c r="L881" s="5"/>
      <c r="M881" s="5"/>
      <c r="N881" s="5"/>
      <c r="O881" s="5"/>
      <c r="P881" s="5"/>
    </row>
    <row r="882" spans="1:16" s="1" customFormat="1" x14ac:dyDescent="0.2">
      <c r="A882" s="1" t="s">
        <v>1080</v>
      </c>
      <c r="B882" s="1" t="s">
        <v>1079</v>
      </c>
      <c r="C882" s="5">
        <f t="shared" ref="C882:D882" si="273">C884+C888</f>
        <v>87340</v>
      </c>
      <c r="D882" s="5">
        <f t="shared" si="273"/>
        <v>87340</v>
      </c>
      <c r="E882" s="12">
        <f>E884+E888</f>
        <v>91540</v>
      </c>
      <c r="F882" s="12">
        <f t="shared" ref="F882:P882" si="274">F884+F888</f>
        <v>91540</v>
      </c>
      <c r="G882" s="5">
        <f t="shared" si="274"/>
        <v>91540</v>
      </c>
      <c r="H882" s="5">
        <f t="shared" si="274"/>
        <v>91540</v>
      </c>
      <c r="I882" s="5">
        <f t="shared" si="274"/>
        <v>91540</v>
      </c>
      <c r="J882" s="5">
        <f t="shared" si="274"/>
        <v>91540</v>
      </c>
      <c r="K882" s="5">
        <f t="shared" si="274"/>
        <v>91540</v>
      </c>
      <c r="L882" s="5">
        <f t="shared" si="274"/>
        <v>91540</v>
      </c>
      <c r="M882" s="5">
        <f t="shared" si="274"/>
        <v>91540</v>
      </c>
      <c r="N882" s="5">
        <f t="shared" si="274"/>
        <v>91540</v>
      </c>
      <c r="O882" s="5">
        <f t="shared" si="274"/>
        <v>91540</v>
      </c>
      <c r="P882" s="5">
        <f t="shared" si="274"/>
        <v>91540</v>
      </c>
    </row>
    <row r="883" spans="1:16" s="1" customFormat="1" x14ac:dyDescent="0.2">
      <c r="C883" s="5"/>
      <c r="D883" s="5"/>
      <c r="E883" s="12"/>
      <c r="F883" s="12"/>
      <c r="G883" s="5"/>
      <c r="H883" s="5"/>
      <c r="I883" s="5"/>
      <c r="J883" s="5"/>
      <c r="K883" s="5"/>
      <c r="L883" s="5"/>
      <c r="M883" s="5"/>
      <c r="N883" s="5"/>
      <c r="O883" s="5"/>
      <c r="P883" s="5"/>
    </row>
    <row r="884" spans="1:16" s="1" customFormat="1" x14ac:dyDescent="0.2">
      <c r="A884" s="1" t="s">
        <v>1081</v>
      </c>
      <c r="B884" s="1" t="s">
        <v>1082</v>
      </c>
      <c r="C884" s="5">
        <f>SUM(C886)</f>
        <v>0</v>
      </c>
      <c r="D884" s="5">
        <f t="shared" ref="D884" si="275">SUM(D886)</f>
        <v>0</v>
      </c>
      <c r="E884" s="12">
        <f>SUM(E886)</f>
        <v>0</v>
      </c>
      <c r="F884" s="12">
        <f t="shared" ref="F884:P884" si="276">SUM(F886)</f>
        <v>0</v>
      </c>
      <c r="G884" s="5">
        <f t="shared" si="276"/>
        <v>0</v>
      </c>
      <c r="H884" s="5">
        <f t="shared" si="276"/>
        <v>0</v>
      </c>
      <c r="I884" s="5">
        <f t="shared" si="276"/>
        <v>0</v>
      </c>
      <c r="J884" s="5">
        <f t="shared" si="276"/>
        <v>0</v>
      </c>
      <c r="K884" s="5">
        <f t="shared" si="276"/>
        <v>0</v>
      </c>
      <c r="L884" s="5">
        <f t="shared" si="276"/>
        <v>0</v>
      </c>
      <c r="M884" s="5">
        <f t="shared" si="276"/>
        <v>0</v>
      </c>
      <c r="N884" s="5">
        <f t="shared" si="276"/>
        <v>0</v>
      </c>
      <c r="O884" s="5">
        <f t="shared" si="276"/>
        <v>0</v>
      </c>
      <c r="P884" s="5">
        <f t="shared" si="276"/>
        <v>0</v>
      </c>
    </row>
    <row r="886" spans="1:16" x14ac:dyDescent="0.2">
      <c r="A886" t="s">
        <v>1083</v>
      </c>
      <c r="B886" t="s">
        <v>15</v>
      </c>
      <c r="C886" s="3">
        <v>0</v>
      </c>
      <c r="D886" s="3">
        <v>0</v>
      </c>
      <c r="E886" s="11">
        <v>0</v>
      </c>
      <c r="F886" s="11">
        <v>0</v>
      </c>
    </row>
    <row r="888" spans="1:16" s="1" customFormat="1" x14ac:dyDescent="0.2">
      <c r="A888" s="1" t="s">
        <v>1084</v>
      </c>
      <c r="B888" s="1" t="s">
        <v>1085</v>
      </c>
      <c r="C888" s="5">
        <f>SUM(C890:C926)</f>
        <v>87340</v>
      </c>
      <c r="D888" s="5">
        <f t="shared" ref="D888" si="277">SUM(D890:D926)</f>
        <v>87340</v>
      </c>
      <c r="E888" s="12">
        <f>SUM(E890:E926)</f>
        <v>91540</v>
      </c>
      <c r="F888" s="12">
        <f t="shared" ref="F888:P888" si="278">SUM(F890:F926)</f>
        <v>91540</v>
      </c>
      <c r="G888" s="5">
        <f t="shared" si="278"/>
        <v>91540</v>
      </c>
      <c r="H888" s="5">
        <f t="shared" si="278"/>
        <v>91540</v>
      </c>
      <c r="I888" s="5">
        <f t="shared" si="278"/>
        <v>91540</v>
      </c>
      <c r="J888" s="5">
        <f t="shared" si="278"/>
        <v>91540</v>
      </c>
      <c r="K888" s="5">
        <f t="shared" si="278"/>
        <v>91540</v>
      </c>
      <c r="L888" s="5">
        <f t="shared" si="278"/>
        <v>91540</v>
      </c>
      <c r="M888" s="5">
        <f t="shared" si="278"/>
        <v>91540</v>
      </c>
      <c r="N888" s="5">
        <f t="shared" si="278"/>
        <v>91540</v>
      </c>
      <c r="O888" s="5">
        <f t="shared" si="278"/>
        <v>91540</v>
      </c>
      <c r="P888" s="5">
        <f t="shared" si="278"/>
        <v>91540</v>
      </c>
    </row>
    <row r="890" spans="1:16" x14ac:dyDescent="0.2">
      <c r="A890" t="s">
        <v>1086</v>
      </c>
      <c r="B890" t="s">
        <v>299</v>
      </c>
      <c r="C890" s="3">
        <v>830</v>
      </c>
      <c r="D890" s="3">
        <v>0</v>
      </c>
      <c r="E890" s="11">
        <v>830</v>
      </c>
      <c r="F890" s="11">
        <v>0</v>
      </c>
      <c r="G890" s="3">
        <v>830</v>
      </c>
      <c r="H890" s="3">
        <v>0</v>
      </c>
      <c r="I890" s="3">
        <v>830</v>
      </c>
      <c r="J890" s="3">
        <v>0</v>
      </c>
      <c r="K890" s="3">
        <v>830</v>
      </c>
      <c r="L890" s="3">
        <v>0</v>
      </c>
      <c r="M890" s="3">
        <v>830</v>
      </c>
      <c r="N890" s="3">
        <v>0</v>
      </c>
      <c r="O890" s="3">
        <v>830</v>
      </c>
      <c r="P890" s="3">
        <v>0</v>
      </c>
    </row>
    <row r="891" spans="1:16" x14ac:dyDescent="0.2">
      <c r="A891" t="s">
        <v>1087</v>
      </c>
      <c r="B891" t="s">
        <v>17</v>
      </c>
      <c r="C891" s="3">
        <v>670</v>
      </c>
      <c r="D891" s="3">
        <v>0</v>
      </c>
      <c r="E891" s="11">
        <v>670</v>
      </c>
      <c r="F891" s="11">
        <v>0</v>
      </c>
      <c r="G891" s="3">
        <v>670</v>
      </c>
      <c r="H891" s="3">
        <v>0</v>
      </c>
      <c r="I891" s="3">
        <v>670</v>
      </c>
      <c r="J891" s="3">
        <v>0</v>
      </c>
      <c r="K891" s="3">
        <v>670</v>
      </c>
      <c r="L891" s="3">
        <v>0</v>
      </c>
      <c r="M891" s="3">
        <v>670</v>
      </c>
      <c r="N891" s="3">
        <v>0</v>
      </c>
      <c r="O891" s="3">
        <v>670</v>
      </c>
      <c r="P891" s="3">
        <v>0</v>
      </c>
    </row>
    <row r="892" spans="1:16" x14ac:dyDescent="0.2">
      <c r="A892" t="s">
        <v>1088</v>
      </c>
      <c r="B892" t="s">
        <v>218</v>
      </c>
      <c r="C892" s="3">
        <v>0</v>
      </c>
      <c r="D892" s="3">
        <v>0</v>
      </c>
      <c r="E892" s="11">
        <v>0</v>
      </c>
      <c r="F892" s="11">
        <v>0</v>
      </c>
      <c r="G892" s="3">
        <v>0</v>
      </c>
      <c r="H892" s="3">
        <v>0</v>
      </c>
      <c r="I892" s="3">
        <v>0</v>
      </c>
      <c r="J892" s="3">
        <v>0</v>
      </c>
      <c r="K892" s="3">
        <v>0</v>
      </c>
      <c r="L892" s="3">
        <v>0</v>
      </c>
      <c r="M892" s="3">
        <v>0</v>
      </c>
      <c r="N892" s="3">
        <v>0</v>
      </c>
      <c r="O892" s="3">
        <v>0</v>
      </c>
      <c r="P892" s="3">
        <v>0</v>
      </c>
    </row>
    <row r="893" spans="1:16" x14ac:dyDescent="0.2">
      <c r="A893" t="s">
        <v>1089</v>
      </c>
      <c r="B893" t="s">
        <v>21</v>
      </c>
      <c r="C893" s="3">
        <v>90</v>
      </c>
      <c r="D893" s="3">
        <v>0</v>
      </c>
      <c r="E893" s="11">
        <v>90</v>
      </c>
      <c r="F893" s="11">
        <v>0</v>
      </c>
      <c r="G893" s="3">
        <v>90</v>
      </c>
      <c r="H893" s="3">
        <v>0</v>
      </c>
      <c r="I893" s="3">
        <v>90</v>
      </c>
      <c r="J893" s="3">
        <v>0</v>
      </c>
      <c r="K893" s="3">
        <v>90</v>
      </c>
      <c r="L893" s="3">
        <v>0</v>
      </c>
      <c r="M893" s="3">
        <v>90</v>
      </c>
      <c r="N893" s="3">
        <v>0</v>
      </c>
      <c r="O893" s="3">
        <v>90</v>
      </c>
      <c r="P893" s="3">
        <v>0</v>
      </c>
    </row>
    <row r="894" spans="1:16" x14ac:dyDescent="0.2">
      <c r="A894" t="s">
        <v>1090</v>
      </c>
      <c r="B894" t="s">
        <v>495</v>
      </c>
      <c r="C894" s="3">
        <v>0</v>
      </c>
      <c r="D894" s="3">
        <v>0</v>
      </c>
      <c r="E894" s="11">
        <v>0</v>
      </c>
      <c r="F894" s="11">
        <v>0</v>
      </c>
      <c r="G894" s="3">
        <v>0</v>
      </c>
      <c r="H894" s="3">
        <v>0</v>
      </c>
      <c r="I894" s="3">
        <v>0</v>
      </c>
      <c r="J894" s="3">
        <v>0</v>
      </c>
      <c r="K894" s="3">
        <v>0</v>
      </c>
      <c r="L894" s="3">
        <v>0</v>
      </c>
      <c r="M894" s="3">
        <v>0</v>
      </c>
      <c r="N894" s="3">
        <v>0</v>
      </c>
      <c r="O894" s="3">
        <v>0</v>
      </c>
      <c r="P894" s="3">
        <v>0</v>
      </c>
    </row>
    <row r="895" spans="1:16" x14ac:dyDescent="0.2">
      <c r="A895" t="s">
        <v>1091</v>
      </c>
      <c r="B895" t="s">
        <v>57</v>
      </c>
      <c r="C895" s="3">
        <v>20</v>
      </c>
      <c r="D895" s="3">
        <v>0</v>
      </c>
      <c r="E895" s="11">
        <v>20</v>
      </c>
      <c r="F895" s="11">
        <v>0</v>
      </c>
      <c r="G895" s="3">
        <v>20</v>
      </c>
      <c r="H895" s="3">
        <v>0</v>
      </c>
      <c r="I895" s="3">
        <v>20</v>
      </c>
      <c r="J895" s="3">
        <v>0</v>
      </c>
      <c r="K895" s="3">
        <v>20</v>
      </c>
      <c r="L895" s="3">
        <v>0</v>
      </c>
      <c r="M895" s="3">
        <v>20</v>
      </c>
      <c r="N895" s="3">
        <v>0</v>
      </c>
      <c r="O895" s="3">
        <v>20</v>
      </c>
      <c r="P895" s="3">
        <v>0</v>
      </c>
    </row>
    <row r="896" spans="1:16" x14ac:dyDescent="0.2">
      <c r="A896" t="s">
        <v>1092</v>
      </c>
      <c r="B896" t="s">
        <v>25</v>
      </c>
      <c r="C896" s="3">
        <v>40</v>
      </c>
      <c r="D896" s="3">
        <v>0</v>
      </c>
      <c r="E896" s="11">
        <v>40</v>
      </c>
      <c r="F896" s="11">
        <v>0</v>
      </c>
      <c r="G896" s="3">
        <v>40</v>
      </c>
      <c r="H896" s="3">
        <v>0</v>
      </c>
      <c r="I896" s="3">
        <v>40</v>
      </c>
      <c r="J896" s="3">
        <v>0</v>
      </c>
      <c r="K896" s="3">
        <v>40</v>
      </c>
      <c r="L896" s="3">
        <v>0</v>
      </c>
      <c r="M896" s="3">
        <v>40</v>
      </c>
      <c r="N896" s="3">
        <v>0</v>
      </c>
      <c r="O896" s="3">
        <v>40</v>
      </c>
      <c r="P896" s="3">
        <v>0</v>
      </c>
    </row>
    <row r="897" spans="1:16" x14ac:dyDescent="0.2">
      <c r="A897" t="s">
        <v>1093</v>
      </c>
      <c r="B897" t="s">
        <v>60</v>
      </c>
      <c r="C897" s="3">
        <v>10</v>
      </c>
      <c r="D897" s="3">
        <v>0</v>
      </c>
      <c r="E897" s="11">
        <v>10</v>
      </c>
      <c r="F897" s="11">
        <v>0</v>
      </c>
      <c r="G897" s="3">
        <v>10</v>
      </c>
      <c r="H897" s="3">
        <v>0</v>
      </c>
      <c r="I897" s="3">
        <v>10</v>
      </c>
      <c r="J897" s="3">
        <v>0</v>
      </c>
      <c r="K897" s="3">
        <v>10</v>
      </c>
      <c r="L897" s="3">
        <v>0</v>
      </c>
      <c r="M897" s="3">
        <v>10</v>
      </c>
      <c r="N897" s="3">
        <v>0</v>
      </c>
      <c r="O897" s="3">
        <v>10</v>
      </c>
      <c r="P897" s="3">
        <v>0</v>
      </c>
    </row>
    <row r="898" spans="1:16" x14ac:dyDescent="0.2">
      <c r="A898" t="s">
        <v>1094</v>
      </c>
      <c r="B898" t="s">
        <v>29</v>
      </c>
      <c r="C898" s="3">
        <v>0</v>
      </c>
      <c r="D898" s="3">
        <v>0</v>
      </c>
      <c r="E898" s="11">
        <v>0</v>
      </c>
      <c r="F898" s="11">
        <v>0</v>
      </c>
      <c r="G898" s="3">
        <v>0</v>
      </c>
      <c r="H898" s="3">
        <v>0</v>
      </c>
      <c r="I898" s="3">
        <v>0</v>
      </c>
      <c r="J898" s="3">
        <v>0</v>
      </c>
      <c r="K898" s="3">
        <v>0</v>
      </c>
      <c r="L898" s="3">
        <v>0</v>
      </c>
      <c r="M898" s="3">
        <v>0</v>
      </c>
      <c r="N898" s="3">
        <v>0</v>
      </c>
      <c r="O898" s="3">
        <v>0</v>
      </c>
      <c r="P898" s="3">
        <v>0</v>
      </c>
    </row>
    <row r="899" spans="1:16" x14ac:dyDescent="0.2">
      <c r="A899" t="s">
        <v>1095</v>
      </c>
      <c r="B899" t="s">
        <v>226</v>
      </c>
      <c r="C899" s="3">
        <v>0</v>
      </c>
      <c r="D899" s="3">
        <v>0</v>
      </c>
      <c r="E899" s="11">
        <v>0</v>
      </c>
      <c r="F899" s="11">
        <v>0</v>
      </c>
      <c r="G899" s="3">
        <v>0</v>
      </c>
      <c r="H899" s="3">
        <v>0</v>
      </c>
      <c r="I899" s="3">
        <v>0</v>
      </c>
      <c r="J899" s="3">
        <v>0</v>
      </c>
      <c r="K899" s="3">
        <v>0</v>
      </c>
      <c r="L899" s="3">
        <v>0</v>
      </c>
      <c r="M899" s="3">
        <v>0</v>
      </c>
      <c r="N899" s="3">
        <v>0</v>
      </c>
      <c r="O899" s="3">
        <v>0</v>
      </c>
      <c r="P899" s="3">
        <v>0</v>
      </c>
    </row>
    <row r="900" spans="1:16" x14ac:dyDescent="0.2">
      <c r="A900" t="s">
        <v>1096</v>
      </c>
      <c r="B900" t="s">
        <v>230</v>
      </c>
      <c r="C900" s="3">
        <v>600</v>
      </c>
      <c r="D900" s="3">
        <v>0</v>
      </c>
      <c r="E900" s="11">
        <v>600</v>
      </c>
      <c r="F900" s="11">
        <v>0</v>
      </c>
      <c r="G900" s="3">
        <v>600</v>
      </c>
      <c r="H900" s="3">
        <v>0</v>
      </c>
      <c r="I900" s="3">
        <v>600</v>
      </c>
      <c r="J900" s="3">
        <v>0</v>
      </c>
      <c r="K900" s="3">
        <v>600</v>
      </c>
      <c r="L900" s="3">
        <v>0</v>
      </c>
      <c r="M900" s="3">
        <v>600</v>
      </c>
      <c r="N900" s="3">
        <v>0</v>
      </c>
      <c r="O900" s="3">
        <v>600</v>
      </c>
      <c r="P900" s="3">
        <v>0</v>
      </c>
    </row>
    <row r="901" spans="1:16" x14ac:dyDescent="0.2">
      <c r="A901" t="s">
        <v>1097</v>
      </c>
      <c r="B901" t="s">
        <v>153</v>
      </c>
      <c r="C901" s="3">
        <v>310</v>
      </c>
      <c r="D901" s="3">
        <v>0</v>
      </c>
      <c r="E901" s="11">
        <v>300</v>
      </c>
      <c r="F901" s="11">
        <v>0</v>
      </c>
      <c r="G901" s="3">
        <v>300</v>
      </c>
      <c r="H901" s="3">
        <v>0</v>
      </c>
      <c r="I901" s="3">
        <v>300</v>
      </c>
      <c r="J901" s="3">
        <v>0</v>
      </c>
      <c r="K901" s="3">
        <v>300</v>
      </c>
      <c r="L901" s="3">
        <v>0</v>
      </c>
      <c r="M901" s="3">
        <v>300</v>
      </c>
      <c r="N901" s="3">
        <v>0</v>
      </c>
      <c r="O901" s="3">
        <v>300</v>
      </c>
      <c r="P901" s="3">
        <v>0</v>
      </c>
    </row>
    <row r="902" spans="1:16" x14ac:dyDescent="0.2">
      <c r="A902" t="s">
        <v>1098</v>
      </c>
      <c r="B902" t="s">
        <v>1099</v>
      </c>
      <c r="C902" s="3">
        <v>0</v>
      </c>
      <c r="D902" s="3">
        <v>0</v>
      </c>
      <c r="E902" s="11">
        <v>0</v>
      </c>
      <c r="F902" s="11">
        <v>0</v>
      </c>
      <c r="G902" s="3">
        <v>0</v>
      </c>
      <c r="H902" s="3">
        <v>0</v>
      </c>
      <c r="I902" s="3">
        <v>0</v>
      </c>
      <c r="J902" s="3">
        <v>0</v>
      </c>
      <c r="K902" s="3">
        <v>0</v>
      </c>
      <c r="L902" s="3">
        <v>0</v>
      </c>
      <c r="M902" s="3">
        <v>0</v>
      </c>
      <c r="N902" s="3">
        <v>0</v>
      </c>
      <c r="O902" s="3">
        <v>0</v>
      </c>
      <c r="P902" s="3">
        <v>0</v>
      </c>
    </row>
    <row r="903" spans="1:16" x14ac:dyDescent="0.2">
      <c r="A903" t="s">
        <v>1100</v>
      </c>
      <c r="B903" t="s">
        <v>1035</v>
      </c>
      <c r="C903" s="3">
        <v>0</v>
      </c>
      <c r="D903" s="3">
        <v>0</v>
      </c>
      <c r="E903" s="11">
        <v>0</v>
      </c>
      <c r="F903" s="11">
        <v>0</v>
      </c>
      <c r="G903" s="3">
        <v>0</v>
      </c>
      <c r="H903" s="3">
        <v>0</v>
      </c>
      <c r="I903" s="3">
        <v>0</v>
      </c>
      <c r="J903" s="3">
        <v>0</v>
      </c>
      <c r="K903" s="3">
        <v>0</v>
      </c>
      <c r="L903" s="3">
        <v>0</v>
      </c>
      <c r="M903" s="3">
        <v>0</v>
      </c>
      <c r="N903" s="3">
        <v>0</v>
      </c>
      <c r="O903" s="3">
        <v>0</v>
      </c>
      <c r="P903" s="3">
        <v>0</v>
      </c>
    </row>
    <row r="904" spans="1:16" x14ac:dyDescent="0.2">
      <c r="A904" t="s">
        <v>1101</v>
      </c>
      <c r="B904" t="s">
        <v>161</v>
      </c>
      <c r="C904" s="3">
        <v>1000</v>
      </c>
      <c r="D904" s="3">
        <v>0</v>
      </c>
      <c r="E904" s="11">
        <v>1000</v>
      </c>
      <c r="F904" s="11">
        <v>0</v>
      </c>
      <c r="G904" s="3">
        <v>1000</v>
      </c>
      <c r="H904" s="3">
        <v>0</v>
      </c>
      <c r="I904" s="3">
        <v>1000</v>
      </c>
      <c r="J904" s="3">
        <v>0</v>
      </c>
      <c r="K904" s="3">
        <v>1000</v>
      </c>
      <c r="L904" s="3">
        <v>0</v>
      </c>
      <c r="M904" s="3">
        <v>1000</v>
      </c>
      <c r="N904" s="3">
        <v>0</v>
      </c>
      <c r="O904" s="3">
        <v>1000</v>
      </c>
      <c r="P904" s="3">
        <v>0</v>
      </c>
    </row>
    <row r="905" spans="1:16" x14ac:dyDescent="0.2">
      <c r="A905" t="s">
        <v>1102</v>
      </c>
      <c r="B905" t="s">
        <v>1103</v>
      </c>
      <c r="C905" s="3">
        <v>8000</v>
      </c>
      <c r="D905" s="3">
        <v>0</v>
      </c>
      <c r="E905" s="11">
        <v>8000</v>
      </c>
      <c r="F905" s="11">
        <v>0</v>
      </c>
      <c r="G905" s="3">
        <v>8000</v>
      </c>
      <c r="H905" s="3">
        <v>0</v>
      </c>
      <c r="I905" s="3">
        <v>8000</v>
      </c>
      <c r="J905" s="3">
        <v>0</v>
      </c>
      <c r="K905" s="3">
        <v>8000</v>
      </c>
      <c r="L905" s="3">
        <v>0</v>
      </c>
      <c r="M905" s="3">
        <v>8000</v>
      </c>
      <c r="N905" s="3">
        <v>0</v>
      </c>
      <c r="O905" s="3">
        <v>8000</v>
      </c>
      <c r="P905" s="3">
        <v>0</v>
      </c>
    </row>
    <row r="906" spans="1:16" x14ac:dyDescent="0.2">
      <c r="A906" t="s">
        <v>1104</v>
      </c>
      <c r="B906" t="s">
        <v>1105</v>
      </c>
      <c r="C906" s="3">
        <v>1000</v>
      </c>
      <c r="D906" s="3">
        <v>0</v>
      </c>
      <c r="E906" s="11">
        <v>1000</v>
      </c>
      <c r="F906" s="11">
        <v>0</v>
      </c>
      <c r="G906" s="3">
        <v>1000</v>
      </c>
      <c r="H906" s="3">
        <v>0</v>
      </c>
      <c r="I906" s="3">
        <v>1000</v>
      </c>
      <c r="J906" s="3">
        <v>0</v>
      </c>
      <c r="K906" s="3">
        <v>1000</v>
      </c>
      <c r="L906" s="3">
        <v>0</v>
      </c>
      <c r="M906" s="3">
        <v>1000</v>
      </c>
      <c r="N906" s="3">
        <v>0</v>
      </c>
      <c r="O906" s="3">
        <v>1000</v>
      </c>
      <c r="P906" s="3">
        <v>0</v>
      </c>
    </row>
    <row r="907" spans="1:16" x14ac:dyDescent="0.2">
      <c r="A907" t="s">
        <v>1106</v>
      </c>
      <c r="B907" t="s">
        <v>70</v>
      </c>
      <c r="C907" s="3">
        <v>0</v>
      </c>
      <c r="D907" s="3">
        <v>0</v>
      </c>
      <c r="E907" s="11">
        <v>0</v>
      </c>
      <c r="F907" s="11">
        <v>0</v>
      </c>
      <c r="G907" s="3">
        <v>0</v>
      </c>
      <c r="H907" s="3">
        <v>0</v>
      </c>
      <c r="I907" s="3">
        <v>0</v>
      </c>
      <c r="J907" s="3">
        <v>0</v>
      </c>
      <c r="K907" s="3">
        <v>0</v>
      </c>
      <c r="L907" s="3">
        <v>0</v>
      </c>
      <c r="M907" s="3">
        <v>0</v>
      </c>
      <c r="N907" s="3">
        <v>0</v>
      </c>
      <c r="O907" s="3">
        <v>0</v>
      </c>
      <c r="P907" s="3">
        <v>0</v>
      </c>
    </row>
    <row r="908" spans="1:16" x14ac:dyDescent="0.2">
      <c r="A908" t="s">
        <v>1107</v>
      </c>
      <c r="B908" t="s">
        <v>98</v>
      </c>
      <c r="C908" s="3">
        <v>0</v>
      </c>
      <c r="D908" s="3">
        <v>0</v>
      </c>
      <c r="E908" s="11">
        <v>0</v>
      </c>
      <c r="F908" s="11">
        <v>0</v>
      </c>
      <c r="G908" s="3">
        <v>0</v>
      </c>
      <c r="H908" s="3">
        <v>0</v>
      </c>
      <c r="I908" s="3">
        <v>0</v>
      </c>
      <c r="J908" s="3">
        <v>0</v>
      </c>
      <c r="K908" s="3">
        <v>0</v>
      </c>
      <c r="L908" s="3">
        <v>0</v>
      </c>
      <c r="M908" s="3">
        <v>0</v>
      </c>
      <c r="N908" s="3">
        <v>0</v>
      </c>
      <c r="O908" s="3">
        <v>0</v>
      </c>
      <c r="P908" s="3">
        <v>0</v>
      </c>
    </row>
    <row r="909" spans="1:16" x14ac:dyDescent="0.2">
      <c r="A909" t="s">
        <v>1108</v>
      </c>
      <c r="B909" t="s">
        <v>100</v>
      </c>
      <c r="C909" s="3">
        <v>0</v>
      </c>
      <c r="D909" s="3">
        <v>0</v>
      </c>
      <c r="E909" s="11">
        <v>0</v>
      </c>
      <c r="F909" s="11">
        <v>0</v>
      </c>
      <c r="G909" s="3">
        <v>0</v>
      </c>
      <c r="H909" s="3">
        <v>0</v>
      </c>
      <c r="I909" s="3">
        <v>0</v>
      </c>
      <c r="J909" s="3">
        <v>0</v>
      </c>
      <c r="K909" s="3">
        <v>0</v>
      </c>
      <c r="L909" s="3">
        <v>0</v>
      </c>
      <c r="M909" s="3">
        <v>0</v>
      </c>
      <c r="N909" s="3">
        <v>0</v>
      </c>
      <c r="O909" s="3">
        <v>0</v>
      </c>
      <c r="P909" s="3">
        <v>0</v>
      </c>
    </row>
    <row r="910" spans="1:16" x14ac:dyDescent="0.2">
      <c r="A910" t="s">
        <v>1109</v>
      </c>
      <c r="B910" t="s">
        <v>966</v>
      </c>
      <c r="C910" s="3">
        <v>0</v>
      </c>
      <c r="D910" s="3">
        <v>0</v>
      </c>
      <c r="E910" s="11">
        <v>0</v>
      </c>
      <c r="F910" s="11">
        <v>0</v>
      </c>
      <c r="G910" s="3">
        <v>0</v>
      </c>
      <c r="H910" s="3">
        <v>0</v>
      </c>
      <c r="I910" s="3">
        <v>0</v>
      </c>
      <c r="J910" s="3">
        <v>0</v>
      </c>
      <c r="K910" s="3">
        <v>0</v>
      </c>
      <c r="L910" s="3">
        <v>0</v>
      </c>
      <c r="M910" s="3">
        <v>0</v>
      </c>
      <c r="N910" s="3">
        <v>0</v>
      </c>
      <c r="O910" s="3">
        <v>0</v>
      </c>
      <c r="P910" s="3">
        <v>0</v>
      </c>
    </row>
    <row r="911" spans="1:16" x14ac:dyDescent="0.2">
      <c r="A911" t="s">
        <v>1110</v>
      </c>
      <c r="B911" t="s">
        <v>1111</v>
      </c>
      <c r="C911" s="3">
        <v>28770</v>
      </c>
      <c r="D911" s="3">
        <v>0</v>
      </c>
      <c r="E911" s="11">
        <v>28770</v>
      </c>
      <c r="F911" s="11">
        <v>0</v>
      </c>
      <c r="G911" s="3">
        <v>28770</v>
      </c>
      <c r="H911" s="3">
        <v>0</v>
      </c>
      <c r="I911" s="3">
        <v>28770</v>
      </c>
      <c r="J911" s="3">
        <v>0</v>
      </c>
      <c r="K911" s="3">
        <v>28770</v>
      </c>
      <c r="L911" s="3">
        <v>0</v>
      </c>
      <c r="M911" s="3">
        <v>28770</v>
      </c>
      <c r="N911" s="3">
        <v>0</v>
      </c>
      <c r="O911" s="3">
        <v>28770</v>
      </c>
      <c r="P911" s="3">
        <v>0</v>
      </c>
    </row>
    <row r="912" spans="1:16" x14ac:dyDescent="0.2">
      <c r="A912" t="s">
        <v>1112</v>
      </c>
      <c r="B912" t="s">
        <v>1048</v>
      </c>
      <c r="C912" s="3">
        <v>0</v>
      </c>
      <c r="D912" s="3">
        <v>0</v>
      </c>
      <c r="E912" s="11">
        <v>0</v>
      </c>
      <c r="F912" s="11">
        <v>0</v>
      </c>
      <c r="G912" s="3">
        <v>0</v>
      </c>
      <c r="H912" s="3">
        <v>0</v>
      </c>
      <c r="I912" s="3">
        <v>0</v>
      </c>
      <c r="J912" s="3">
        <v>0</v>
      </c>
      <c r="K912" s="3">
        <v>0</v>
      </c>
      <c r="L912" s="3">
        <v>0</v>
      </c>
      <c r="M912" s="3">
        <v>0</v>
      </c>
      <c r="N912" s="3">
        <v>0</v>
      </c>
      <c r="O912" s="3">
        <v>0</v>
      </c>
      <c r="P912" s="3">
        <v>0</v>
      </c>
    </row>
    <row r="913" spans="1:16" x14ac:dyDescent="0.2">
      <c r="A913" t="s">
        <v>1113</v>
      </c>
      <c r="B913" t="s">
        <v>1050</v>
      </c>
      <c r="C913" s="3">
        <v>0</v>
      </c>
      <c r="D913" s="3">
        <v>0</v>
      </c>
      <c r="E913" s="11">
        <v>0</v>
      </c>
      <c r="F913" s="11">
        <v>0</v>
      </c>
      <c r="G913" s="3">
        <v>0</v>
      </c>
      <c r="H913" s="3">
        <v>0</v>
      </c>
      <c r="I913" s="3">
        <v>0</v>
      </c>
      <c r="J913" s="3">
        <v>0</v>
      </c>
      <c r="K913" s="3">
        <v>0</v>
      </c>
      <c r="L913" s="3">
        <v>0</v>
      </c>
      <c r="M913" s="3">
        <v>0</v>
      </c>
      <c r="N913" s="3">
        <v>0</v>
      </c>
      <c r="O913" s="3">
        <v>0</v>
      </c>
      <c r="P913" s="3">
        <v>0</v>
      </c>
    </row>
    <row r="914" spans="1:16" x14ac:dyDescent="0.2">
      <c r="A914" t="s">
        <v>1114</v>
      </c>
      <c r="B914" t="s">
        <v>1052</v>
      </c>
      <c r="C914" s="3">
        <v>0</v>
      </c>
      <c r="D914" s="3">
        <v>0</v>
      </c>
      <c r="E914" s="11">
        <v>5940</v>
      </c>
      <c r="F914" s="11">
        <v>0</v>
      </c>
      <c r="G914" s="3">
        <v>5940</v>
      </c>
      <c r="H914" s="3">
        <v>0</v>
      </c>
      <c r="I914" s="3">
        <v>5940</v>
      </c>
      <c r="J914" s="3">
        <v>0</v>
      </c>
      <c r="K914" s="3">
        <v>5940</v>
      </c>
      <c r="L914" s="3">
        <v>0</v>
      </c>
      <c r="M914" s="3">
        <v>5940</v>
      </c>
      <c r="N914" s="3">
        <v>0</v>
      </c>
      <c r="O914" s="3">
        <v>5940</v>
      </c>
      <c r="P914" s="3">
        <v>0</v>
      </c>
    </row>
    <row r="915" spans="1:16" x14ac:dyDescent="0.2">
      <c r="A915" t="s">
        <v>1115</v>
      </c>
      <c r="B915" t="s">
        <v>1116</v>
      </c>
      <c r="C915" s="3">
        <v>46000</v>
      </c>
      <c r="D915" s="3">
        <v>0</v>
      </c>
      <c r="E915" s="11">
        <v>44270</v>
      </c>
      <c r="F915" s="11">
        <v>0</v>
      </c>
      <c r="G915" s="3">
        <v>44270</v>
      </c>
      <c r="H915" s="3">
        <v>0</v>
      </c>
      <c r="I915" s="3">
        <v>44270</v>
      </c>
      <c r="J915" s="3">
        <v>0</v>
      </c>
      <c r="K915" s="3">
        <v>44270</v>
      </c>
      <c r="L915" s="3">
        <v>0</v>
      </c>
      <c r="M915" s="3">
        <v>44270</v>
      </c>
      <c r="N915" s="3">
        <v>0</v>
      </c>
      <c r="O915" s="3">
        <v>44270</v>
      </c>
      <c r="P915" s="3">
        <v>0</v>
      </c>
    </row>
    <row r="916" spans="1:16" x14ac:dyDescent="0.2">
      <c r="A916" t="s">
        <v>1117</v>
      </c>
      <c r="B916" t="s">
        <v>41</v>
      </c>
      <c r="C916" s="3">
        <v>0</v>
      </c>
      <c r="D916" s="3">
        <v>0</v>
      </c>
      <c r="E916" s="11">
        <v>0</v>
      </c>
      <c r="F916" s="11">
        <v>0</v>
      </c>
      <c r="G916" s="3">
        <v>0</v>
      </c>
      <c r="H916" s="3">
        <v>0</v>
      </c>
      <c r="I916" s="3">
        <v>0</v>
      </c>
      <c r="J916" s="3">
        <v>0</v>
      </c>
      <c r="K916" s="3">
        <v>0</v>
      </c>
      <c r="L916" s="3">
        <v>0</v>
      </c>
      <c r="M916" s="3">
        <v>0</v>
      </c>
      <c r="N916" s="3">
        <v>0</v>
      </c>
      <c r="O916" s="3">
        <v>0</v>
      </c>
      <c r="P916" s="3">
        <v>0</v>
      </c>
    </row>
    <row r="917" spans="1:16" x14ac:dyDescent="0.2">
      <c r="A917" t="s">
        <v>1118</v>
      </c>
      <c r="B917" t="s">
        <v>43</v>
      </c>
      <c r="C917" s="3">
        <v>0</v>
      </c>
      <c r="D917" s="3">
        <v>0</v>
      </c>
      <c r="E917" s="11">
        <v>0</v>
      </c>
      <c r="F917" s="11">
        <v>0</v>
      </c>
      <c r="G917" s="3">
        <v>0</v>
      </c>
      <c r="H917" s="3">
        <v>0</v>
      </c>
      <c r="I917" s="3">
        <v>0</v>
      </c>
      <c r="J917" s="3">
        <v>0</v>
      </c>
      <c r="K917" s="3">
        <v>0</v>
      </c>
      <c r="L917" s="3">
        <v>0</v>
      </c>
      <c r="M917" s="3">
        <v>0</v>
      </c>
      <c r="N917" s="3">
        <v>0</v>
      </c>
      <c r="O917" s="3">
        <v>0</v>
      </c>
      <c r="P917" s="3">
        <v>0</v>
      </c>
    </row>
    <row r="918" spans="1:16" x14ac:dyDescent="0.2">
      <c r="A918" t="s">
        <v>1119</v>
      </c>
      <c r="B918" t="s">
        <v>1059</v>
      </c>
      <c r="C918" s="3">
        <v>0</v>
      </c>
      <c r="D918" s="3">
        <v>32000</v>
      </c>
      <c r="E918" s="11">
        <v>0</v>
      </c>
      <c r="F918" s="11">
        <v>32000</v>
      </c>
      <c r="G918" s="3">
        <v>0</v>
      </c>
      <c r="H918" s="3">
        <v>32000</v>
      </c>
      <c r="I918" s="3">
        <v>0</v>
      </c>
      <c r="J918" s="3">
        <v>32000</v>
      </c>
      <c r="K918" s="3">
        <v>0</v>
      </c>
      <c r="L918" s="3">
        <v>32000</v>
      </c>
      <c r="M918" s="3">
        <v>0</v>
      </c>
      <c r="N918" s="3">
        <v>32000</v>
      </c>
      <c r="O918" s="3">
        <v>0</v>
      </c>
      <c r="P918" s="3">
        <v>32000</v>
      </c>
    </row>
    <row r="919" spans="1:16" x14ac:dyDescent="0.2">
      <c r="A919" t="s">
        <v>1120</v>
      </c>
      <c r="B919" t="s">
        <v>1121</v>
      </c>
      <c r="C919" s="3">
        <v>0</v>
      </c>
      <c r="D919" s="3">
        <v>33000</v>
      </c>
      <c r="E919" s="11">
        <v>0</v>
      </c>
      <c r="F919" s="11">
        <v>33000</v>
      </c>
      <c r="G919" s="3">
        <v>0</v>
      </c>
      <c r="H919" s="3">
        <v>33000</v>
      </c>
      <c r="I919" s="3">
        <v>0</v>
      </c>
      <c r="J919" s="3">
        <v>33000</v>
      </c>
      <c r="K919" s="3">
        <v>0</v>
      </c>
      <c r="L919" s="3">
        <v>33000</v>
      </c>
      <c r="M919" s="3">
        <v>0</v>
      </c>
      <c r="N919" s="3">
        <v>33000</v>
      </c>
      <c r="O919" s="3">
        <v>0</v>
      </c>
      <c r="P919" s="3">
        <v>33000</v>
      </c>
    </row>
    <row r="920" spans="1:16" x14ac:dyDescent="0.2">
      <c r="A920" t="s">
        <v>1122</v>
      </c>
      <c r="B920" t="s">
        <v>1123</v>
      </c>
      <c r="C920" s="3">
        <v>0</v>
      </c>
      <c r="D920" s="3">
        <v>0</v>
      </c>
      <c r="E920" s="11">
        <v>0</v>
      </c>
      <c r="F920" s="11">
        <v>0</v>
      </c>
      <c r="G920" s="3">
        <v>0</v>
      </c>
      <c r="H920" s="3">
        <v>0</v>
      </c>
      <c r="I920" s="3">
        <v>0</v>
      </c>
      <c r="J920" s="3">
        <v>0</v>
      </c>
      <c r="K920" s="3">
        <v>0</v>
      </c>
      <c r="L920" s="3">
        <v>0</v>
      </c>
      <c r="M920" s="3">
        <v>0</v>
      </c>
      <c r="N920" s="3">
        <v>0</v>
      </c>
      <c r="O920" s="3">
        <v>0</v>
      </c>
      <c r="P920" s="3">
        <v>0</v>
      </c>
    </row>
    <row r="921" spans="1:16" x14ac:dyDescent="0.2">
      <c r="A921" t="s">
        <v>1124</v>
      </c>
      <c r="B921" t="s">
        <v>200</v>
      </c>
      <c r="C921" s="3">
        <v>0</v>
      </c>
      <c r="D921" s="3">
        <v>0</v>
      </c>
      <c r="E921" s="11">
        <v>0</v>
      </c>
      <c r="F921" s="11">
        <v>0</v>
      </c>
      <c r="G921" s="3">
        <v>0</v>
      </c>
      <c r="H921" s="3">
        <v>0</v>
      </c>
      <c r="I921" s="3">
        <v>0</v>
      </c>
      <c r="J921" s="3">
        <v>0</v>
      </c>
      <c r="K921" s="3">
        <v>0</v>
      </c>
      <c r="L921" s="3">
        <v>0</v>
      </c>
      <c r="M921" s="3">
        <v>0</v>
      </c>
      <c r="N921" s="3">
        <v>0</v>
      </c>
      <c r="O921" s="3">
        <v>0</v>
      </c>
      <c r="P921" s="3">
        <v>0</v>
      </c>
    </row>
    <row r="922" spans="1:16" x14ac:dyDescent="0.2">
      <c r="A922" t="s">
        <v>1125</v>
      </c>
      <c r="B922" t="s">
        <v>1069</v>
      </c>
      <c r="C922" s="3">
        <v>0</v>
      </c>
      <c r="D922" s="3">
        <v>2560</v>
      </c>
      <c r="E922" s="11">
        <v>0</v>
      </c>
      <c r="F922" s="11">
        <v>17700</v>
      </c>
      <c r="G922" s="3">
        <v>0</v>
      </c>
      <c r="H922" s="3">
        <v>17700</v>
      </c>
      <c r="I922" s="3">
        <v>0</v>
      </c>
      <c r="J922" s="3">
        <v>17700</v>
      </c>
      <c r="K922" s="3">
        <v>0</v>
      </c>
      <c r="L922" s="3">
        <v>17700</v>
      </c>
      <c r="M922" s="3">
        <v>0</v>
      </c>
      <c r="N922" s="3">
        <v>17700</v>
      </c>
      <c r="O922" s="3">
        <v>0</v>
      </c>
      <c r="P922" s="3">
        <v>17700</v>
      </c>
    </row>
    <row r="923" spans="1:16" x14ac:dyDescent="0.2">
      <c r="A923" t="s">
        <v>1126</v>
      </c>
      <c r="B923" t="s">
        <v>1071</v>
      </c>
      <c r="C923" s="3">
        <v>0</v>
      </c>
      <c r="D923" s="3">
        <v>10670</v>
      </c>
      <c r="E923" s="11">
        <v>0</v>
      </c>
      <c r="F923" s="11">
        <v>0</v>
      </c>
      <c r="G923" s="3">
        <v>0</v>
      </c>
      <c r="H923" s="3">
        <v>0</v>
      </c>
      <c r="I923" s="3">
        <v>0</v>
      </c>
      <c r="J923" s="3">
        <v>0</v>
      </c>
      <c r="K923" s="3">
        <v>0</v>
      </c>
      <c r="L923" s="3">
        <v>0</v>
      </c>
      <c r="M923" s="3">
        <v>0</v>
      </c>
      <c r="N923" s="3">
        <v>0</v>
      </c>
      <c r="O923" s="3">
        <v>0</v>
      </c>
      <c r="P923" s="3">
        <v>0</v>
      </c>
    </row>
    <row r="924" spans="1:16" x14ac:dyDescent="0.2">
      <c r="A924" t="s">
        <v>1127</v>
      </c>
      <c r="B924" t="s">
        <v>266</v>
      </c>
      <c r="C924" s="3">
        <v>0</v>
      </c>
      <c r="D924" s="3">
        <v>0</v>
      </c>
      <c r="E924" s="11">
        <v>0</v>
      </c>
      <c r="F924" s="11">
        <v>0</v>
      </c>
      <c r="G924" s="3">
        <v>0</v>
      </c>
      <c r="H924" s="3">
        <v>0</v>
      </c>
      <c r="I924" s="3">
        <v>0</v>
      </c>
      <c r="J924" s="3">
        <v>0</v>
      </c>
      <c r="K924" s="3">
        <v>0</v>
      </c>
      <c r="L924" s="3">
        <v>0</v>
      </c>
      <c r="M924" s="3">
        <v>0</v>
      </c>
      <c r="N924" s="3">
        <v>0</v>
      </c>
      <c r="O924" s="3">
        <v>0</v>
      </c>
      <c r="P924" s="3">
        <v>0</v>
      </c>
    </row>
    <row r="925" spans="1:16" x14ac:dyDescent="0.2">
      <c r="A925" t="s">
        <v>1128</v>
      </c>
      <c r="B925" t="s">
        <v>266</v>
      </c>
      <c r="C925" s="3">
        <v>0</v>
      </c>
      <c r="D925" s="3">
        <v>9110</v>
      </c>
      <c r="E925" s="11">
        <v>0</v>
      </c>
      <c r="F925" s="11">
        <v>8840</v>
      </c>
      <c r="G925" s="3">
        <v>0</v>
      </c>
      <c r="H925" s="3">
        <v>8840</v>
      </c>
      <c r="I925" s="3">
        <v>0</v>
      </c>
      <c r="J925" s="3">
        <v>8840</v>
      </c>
      <c r="K925" s="3">
        <v>0</v>
      </c>
      <c r="L925" s="3">
        <v>8840</v>
      </c>
      <c r="M925" s="3">
        <v>0</v>
      </c>
      <c r="N925" s="3">
        <v>8840</v>
      </c>
      <c r="O925" s="3">
        <v>0</v>
      </c>
      <c r="P925" s="3">
        <v>8840</v>
      </c>
    </row>
    <row r="926" spans="1:16" x14ac:dyDescent="0.2">
      <c r="A926" t="s">
        <v>1129</v>
      </c>
      <c r="B926" t="s">
        <v>1130</v>
      </c>
      <c r="C926" s="3">
        <v>0</v>
      </c>
      <c r="D926" s="3">
        <v>0</v>
      </c>
      <c r="E926" s="11">
        <v>0</v>
      </c>
      <c r="F926" s="11">
        <v>0</v>
      </c>
      <c r="G926" s="3">
        <v>0</v>
      </c>
      <c r="H926" s="3">
        <v>0</v>
      </c>
      <c r="I926" s="3">
        <v>0</v>
      </c>
      <c r="J926" s="3">
        <v>0</v>
      </c>
      <c r="K926" s="3">
        <v>0</v>
      </c>
      <c r="L926" s="3">
        <v>0</v>
      </c>
      <c r="M926" s="3">
        <v>0</v>
      </c>
      <c r="N926" s="3">
        <v>0</v>
      </c>
      <c r="O926" s="3">
        <v>0</v>
      </c>
      <c r="P926" s="3">
        <v>0</v>
      </c>
    </row>
    <row r="928" spans="1:16" s="1" customFormat="1" x14ac:dyDescent="0.2">
      <c r="A928" s="1" t="s">
        <v>1131</v>
      </c>
      <c r="B928" s="1" t="s">
        <v>1132</v>
      </c>
      <c r="C928" s="5">
        <f t="shared" ref="C928:D928" si="279">C930</f>
        <v>42570</v>
      </c>
      <c r="D928" s="5">
        <f t="shared" si="279"/>
        <v>24240</v>
      </c>
      <c r="E928" s="12">
        <f>E930</f>
        <v>42610</v>
      </c>
      <c r="F928" s="12">
        <f t="shared" ref="F928:P928" si="280">F930</f>
        <v>24240</v>
      </c>
      <c r="G928" s="5">
        <f t="shared" si="280"/>
        <v>41520</v>
      </c>
      <c r="H928" s="5">
        <f t="shared" si="280"/>
        <v>24540</v>
      </c>
      <c r="I928" s="5">
        <f t="shared" si="280"/>
        <v>41720</v>
      </c>
      <c r="J928" s="5">
        <f t="shared" si="280"/>
        <v>24840</v>
      </c>
      <c r="K928" s="5">
        <f t="shared" si="280"/>
        <v>41820</v>
      </c>
      <c r="L928" s="5">
        <f t="shared" si="280"/>
        <v>24840</v>
      </c>
      <c r="M928" s="5">
        <f t="shared" si="280"/>
        <v>41820</v>
      </c>
      <c r="N928" s="5">
        <f t="shared" si="280"/>
        <v>24840</v>
      </c>
      <c r="O928" s="5">
        <f t="shared" si="280"/>
        <v>43170</v>
      </c>
      <c r="P928" s="5">
        <f t="shared" si="280"/>
        <v>24840</v>
      </c>
    </row>
    <row r="929" spans="1:16" s="1" customFormat="1" x14ac:dyDescent="0.2">
      <c r="C929" s="5"/>
      <c r="D929" s="5"/>
      <c r="E929" s="12"/>
      <c r="F929" s="12"/>
      <c r="G929" s="5"/>
      <c r="H929" s="5"/>
      <c r="I929" s="5"/>
      <c r="J929" s="5"/>
      <c r="K929" s="5"/>
      <c r="L929" s="5"/>
      <c r="M929" s="5"/>
      <c r="N929" s="5"/>
      <c r="O929" s="5"/>
      <c r="P929" s="5"/>
    </row>
    <row r="930" spans="1:16" s="1" customFormat="1" x14ac:dyDescent="0.2">
      <c r="A930" s="1" t="s">
        <v>1133</v>
      </c>
      <c r="B930" s="1" t="s">
        <v>1132</v>
      </c>
      <c r="C930" s="5">
        <f t="shared" ref="C930:D930" si="281">C932</f>
        <v>42570</v>
      </c>
      <c r="D930" s="5">
        <f t="shared" si="281"/>
        <v>24240</v>
      </c>
      <c r="E930" s="12">
        <f>E932</f>
        <v>42610</v>
      </c>
      <c r="F930" s="12">
        <f t="shared" ref="F930:P930" si="282">F932</f>
        <v>24240</v>
      </c>
      <c r="G930" s="5">
        <f t="shared" si="282"/>
        <v>41520</v>
      </c>
      <c r="H930" s="5">
        <f t="shared" si="282"/>
        <v>24540</v>
      </c>
      <c r="I930" s="5">
        <f t="shared" si="282"/>
        <v>41720</v>
      </c>
      <c r="J930" s="5">
        <f t="shared" si="282"/>
        <v>24840</v>
      </c>
      <c r="K930" s="5">
        <f t="shared" si="282"/>
        <v>41820</v>
      </c>
      <c r="L930" s="5">
        <f t="shared" si="282"/>
        <v>24840</v>
      </c>
      <c r="M930" s="5">
        <f t="shared" si="282"/>
        <v>41820</v>
      </c>
      <c r="N930" s="5">
        <f t="shared" si="282"/>
        <v>24840</v>
      </c>
      <c r="O930" s="5">
        <f t="shared" si="282"/>
        <v>43170</v>
      </c>
      <c r="P930" s="5">
        <f t="shared" si="282"/>
        <v>24840</v>
      </c>
    </row>
    <row r="931" spans="1:16" s="1" customFormat="1" x14ac:dyDescent="0.2">
      <c r="C931" s="5"/>
      <c r="D931" s="5"/>
      <c r="E931" s="12"/>
      <c r="F931" s="12"/>
      <c r="G931" s="5"/>
      <c r="H931" s="5"/>
      <c r="I931" s="5"/>
      <c r="J931" s="5"/>
      <c r="K931" s="5"/>
      <c r="L931" s="5"/>
      <c r="M931" s="5"/>
      <c r="N931" s="5"/>
      <c r="O931" s="5"/>
      <c r="P931" s="5"/>
    </row>
    <row r="932" spans="1:16" s="1" customFormat="1" x14ac:dyDescent="0.2">
      <c r="A932" s="1" t="s">
        <v>1134</v>
      </c>
      <c r="B932" s="1" t="s">
        <v>1135</v>
      </c>
      <c r="C932" s="5">
        <f t="shared" ref="C932:D932" si="283">SUM(C934:C963)</f>
        <v>42570</v>
      </c>
      <c r="D932" s="5">
        <f t="shared" si="283"/>
        <v>24240</v>
      </c>
      <c r="E932" s="12">
        <f>SUM(E934:E963)</f>
        <v>42610</v>
      </c>
      <c r="F932" s="12">
        <f t="shared" ref="F932:P932" si="284">SUM(F934:F963)</f>
        <v>24240</v>
      </c>
      <c r="G932" s="5">
        <f t="shared" si="284"/>
        <v>41520</v>
      </c>
      <c r="H932" s="5">
        <f t="shared" si="284"/>
        <v>24540</v>
      </c>
      <c r="I932" s="5">
        <f t="shared" si="284"/>
        <v>41720</v>
      </c>
      <c r="J932" s="5">
        <f t="shared" si="284"/>
        <v>24840</v>
      </c>
      <c r="K932" s="5">
        <f t="shared" si="284"/>
        <v>41820</v>
      </c>
      <c r="L932" s="5">
        <f t="shared" si="284"/>
        <v>24840</v>
      </c>
      <c r="M932" s="5">
        <f t="shared" si="284"/>
        <v>41820</v>
      </c>
      <c r="N932" s="5">
        <f t="shared" si="284"/>
        <v>24840</v>
      </c>
      <c r="O932" s="5">
        <f t="shared" si="284"/>
        <v>43170</v>
      </c>
      <c r="P932" s="5">
        <f t="shared" si="284"/>
        <v>24840</v>
      </c>
    </row>
    <row r="934" spans="1:16" x14ac:dyDescent="0.2">
      <c r="A934" t="s">
        <v>1136</v>
      </c>
      <c r="B934" t="s">
        <v>299</v>
      </c>
      <c r="C934" s="3">
        <v>620</v>
      </c>
      <c r="D934" s="3">
        <v>0</v>
      </c>
      <c r="E934" s="11">
        <v>620</v>
      </c>
      <c r="F934" s="11">
        <v>0</v>
      </c>
      <c r="G934" s="3">
        <v>650</v>
      </c>
      <c r="H934" s="3">
        <v>0</v>
      </c>
      <c r="I934" s="3">
        <v>650</v>
      </c>
      <c r="J934" s="3">
        <v>0</v>
      </c>
      <c r="K934" s="3">
        <v>650</v>
      </c>
      <c r="L934" s="3">
        <v>0</v>
      </c>
      <c r="M934" s="3">
        <v>650</v>
      </c>
      <c r="N934" s="3">
        <v>0</v>
      </c>
      <c r="O934" s="3">
        <v>650</v>
      </c>
      <c r="P934" s="3">
        <v>0</v>
      </c>
    </row>
    <row r="935" spans="1:16" x14ac:dyDescent="0.2">
      <c r="A935" t="s">
        <v>1137</v>
      </c>
      <c r="B935" t="s">
        <v>447</v>
      </c>
      <c r="C935" s="3">
        <v>7500</v>
      </c>
      <c r="D935" s="3">
        <v>0</v>
      </c>
      <c r="E935" s="11">
        <v>7500</v>
      </c>
      <c r="F935" s="11">
        <v>0</v>
      </c>
      <c r="G935" s="3">
        <v>7500</v>
      </c>
      <c r="H935" s="3">
        <v>0</v>
      </c>
      <c r="I935" s="3">
        <v>7500</v>
      </c>
      <c r="J935" s="3">
        <v>0</v>
      </c>
      <c r="K935" s="3">
        <v>7500</v>
      </c>
      <c r="L935" s="3">
        <v>0</v>
      </c>
      <c r="M935" s="3">
        <v>7500</v>
      </c>
      <c r="N935" s="3">
        <v>0</v>
      </c>
      <c r="O935" s="3">
        <v>7500</v>
      </c>
      <c r="P935" s="3">
        <v>0</v>
      </c>
    </row>
    <row r="936" spans="1:16" x14ac:dyDescent="0.2">
      <c r="A936" t="s">
        <v>1138</v>
      </c>
      <c r="B936" t="s">
        <v>218</v>
      </c>
      <c r="C936" s="3">
        <v>0</v>
      </c>
      <c r="D936" s="3">
        <v>0</v>
      </c>
      <c r="E936" s="11">
        <v>0</v>
      </c>
      <c r="F936" s="11">
        <v>0</v>
      </c>
      <c r="G936" s="3">
        <v>0</v>
      </c>
      <c r="H936" s="3">
        <v>0</v>
      </c>
      <c r="I936" s="3">
        <v>0</v>
      </c>
      <c r="J936" s="3">
        <v>0</v>
      </c>
      <c r="K936" s="3">
        <v>0</v>
      </c>
      <c r="L936" s="3">
        <v>0</v>
      </c>
      <c r="M936" s="3">
        <v>0</v>
      </c>
      <c r="N936" s="3">
        <v>0</v>
      </c>
      <c r="O936" s="3">
        <v>0</v>
      </c>
      <c r="P936" s="3">
        <v>0</v>
      </c>
    </row>
    <row r="937" spans="1:16" x14ac:dyDescent="0.2">
      <c r="A937" t="s">
        <v>1139</v>
      </c>
      <c r="B937" t="s">
        <v>21</v>
      </c>
      <c r="C937" s="3">
        <v>540</v>
      </c>
      <c r="D937" s="3">
        <v>0</v>
      </c>
      <c r="E937" s="11">
        <v>540</v>
      </c>
      <c r="F937" s="11">
        <v>0</v>
      </c>
      <c r="G937" s="3">
        <v>540</v>
      </c>
      <c r="H937" s="3">
        <v>0</v>
      </c>
      <c r="I937" s="3">
        <v>540</v>
      </c>
      <c r="J937" s="3">
        <v>0</v>
      </c>
      <c r="K937" s="3">
        <v>540</v>
      </c>
      <c r="L937" s="3">
        <v>0</v>
      </c>
      <c r="M937" s="3">
        <v>540</v>
      </c>
      <c r="N937" s="3">
        <v>0</v>
      </c>
      <c r="O937" s="3">
        <v>540</v>
      </c>
      <c r="P937" s="3">
        <v>0</v>
      </c>
    </row>
    <row r="938" spans="1:16" x14ac:dyDescent="0.2">
      <c r="A938" t="s">
        <v>1140</v>
      </c>
      <c r="B938" t="s">
        <v>495</v>
      </c>
      <c r="C938" s="3">
        <v>0</v>
      </c>
      <c r="D938" s="3">
        <v>0</v>
      </c>
      <c r="E938" s="11">
        <v>0</v>
      </c>
      <c r="F938" s="11">
        <v>0</v>
      </c>
      <c r="G938" s="3">
        <v>0</v>
      </c>
      <c r="H938" s="3">
        <v>0</v>
      </c>
      <c r="I938" s="3">
        <v>0</v>
      </c>
      <c r="J938" s="3">
        <v>0</v>
      </c>
      <c r="K938" s="3">
        <v>0</v>
      </c>
      <c r="L938" s="3">
        <v>0</v>
      </c>
      <c r="M938" s="3">
        <v>0</v>
      </c>
      <c r="N938" s="3">
        <v>0</v>
      </c>
      <c r="O938" s="3">
        <v>0</v>
      </c>
      <c r="P938" s="3">
        <v>0</v>
      </c>
    </row>
    <row r="939" spans="1:16" x14ac:dyDescent="0.2">
      <c r="A939" t="s">
        <v>1141</v>
      </c>
      <c r="B939" t="s">
        <v>57</v>
      </c>
      <c r="C939" s="3">
        <v>90</v>
      </c>
      <c r="D939" s="3">
        <v>0</v>
      </c>
      <c r="E939" s="11">
        <v>80</v>
      </c>
      <c r="F939" s="11">
        <v>0</v>
      </c>
      <c r="G939" s="3">
        <v>80</v>
      </c>
      <c r="H939" s="3">
        <v>0</v>
      </c>
      <c r="I939" s="3">
        <v>80</v>
      </c>
      <c r="J939" s="3">
        <v>0</v>
      </c>
      <c r="K939" s="3">
        <v>80</v>
      </c>
      <c r="L939" s="3">
        <v>0</v>
      </c>
      <c r="M939" s="3">
        <v>80</v>
      </c>
      <c r="N939" s="3">
        <v>0</v>
      </c>
      <c r="O939" s="3">
        <v>80</v>
      </c>
      <c r="P939" s="3">
        <v>0</v>
      </c>
    </row>
    <row r="940" spans="1:16" x14ac:dyDescent="0.2">
      <c r="A940" t="s">
        <v>1142</v>
      </c>
      <c r="B940" t="s">
        <v>25</v>
      </c>
      <c r="C940" s="3">
        <v>210</v>
      </c>
      <c r="D940" s="3">
        <v>0</v>
      </c>
      <c r="E940" s="11">
        <v>210</v>
      </c>
      <c r="F940" s="11">
        <v>0</v>
      </c>
      <c r="G940" s="3">
        <v>210</v>
      </c>
      <c r="H940" s="3">
        <v>0</v>
      </c>
      <c r="I940" s="3">
        <v>210</v>
      </c>
      <c r="J940" s="3">
        <v>0</v>
      </c>
      <c r="K940" s="3">
        <v>210</v>
      </c>
      <c r="L940" s="3">
        <v>0</v>
      </c>
      <c r="M940" s="3">
        <v>210</v>
      </c>
      <c r="N940" s="3">
        <v>0</v>
      </c>
      <c r="O940" s="3">
        <v>210</v>
      </c>
      <c r="P940" s="3">
        <v>0</v>
      </c>
    </row>
    <row r="941" spans="1:16" x14ac:dyDescent="0.2">
      <c r="A941" t="s">
        <v>1143</v>
      </c>
      <c r="B941" t="s">
        <v>1144</v>
      </c>
      <c r="C941" s="3">
        <v>40</v>
      </c>
      <c r="D941" s="3">
        <v>0</v>
      </c>
      <c r="E941" s="11">
        <v>40</v>
      </c>
      <c r="F941" s="11">
        <v>0</v>
      </c>
      <c r="G941" s="3">
        <v>40</v>
      </c>
      <c r="H941" s="3">
        <v>0</v>
      </c>
      <c r="I941" s="3">
        <v>40</v>
      </c>
      <c r="J941" s="3">
        <v>0</v>
      </c>
      <c r="K941" s="3">
        <v>40</v>
      </c>
      <c r="L941" s="3">
        <v>0</v>
      </c>
      <c r="M941" s="3">
        <v>40</v>
      </c>
      <c r="N941" s="3">
        <v>0</v>
      </c>
      <c r="O941" s="3">
        <v>40</v>
      </c>
      <c r="P941" s="3">
        <v>0</v>
      </c>
    </row>
    <row r="942" spans="1:16" x14ac:dyDescent="0.2">
      <c r="A942" t="s">
        <v>1145</v>
      </c>
      <c r="B942" t="s">
        <v>29</v>
      </c>
      <c r="C942" s="3">
        <v>0</v>
      </c>
      <c r="D942" s="3">
        <v>0</v>
      </c>
      <c r="E942" s="11">
        <v>0</v>
      </c>
      <c r="F942" s="11">
        <v>0</v>
      </c>
      <c r="G942" s="3">
        <v>0</v>
      </c>
      <c r="H942" s="3">
        <v>0</v>
      </c>
      <c r="I942" s="3">
        <v>0</v>
      </c>
      <c r="J942" s="3">
        <v>0</v>
      </c>
      <c r="K942" s="3">
        <v>0</v>
      </c>
      <c r="L942" s="3">
        <v>0</v>
      </c>
      <c r="M942" s="3">
        <v>0</v>
      </c>
      <c r="N942" s="3">
        <v>0</v>
      </c>
      <c r="O942" s="3">
        <v>0</v>
      </c>
      <c r="P942" s="3">
        <v>0</v>
      </c>
    </row>
    <row r="943" spans="1:16" x14ac:dyDescent="0.2">
      <c r="A943" t="s">
        <v>1146</v>
      </c>
      <c r="B943" t="s">
        <v>133</v>
      </c>
      <c r="C943" s="3">
        <v>0</v>
      </c>
      <c r="D943" s="3">
        <v>0</v>
      </c>
      <c r="E943" s="11">
        <v>0</v>
      </c>
      <c r="F943" s="11">
        <v>0</v>
      </c>
      <c r="G943" s="3">
        <v>0</v>
      </c>
      <c r="H943" s="3">
        <v>0</v>
      </c>
      <c r="I943" s="3">
        <v>0</v>
      </c>
      <c r="J943" s="3">
        <v>0</v>
      </c>
      <c r="K943" s="3">
        <v>0</v>
      </c>
      <c r="L943" s="3">
        <v>0</v>
      </c>
      <c r="M943" s="3">
        <v>0</v>
      </c>
      <c r="N943" s="3">
        <v>0</v>
      </c>
      <c r="O943" s="3">
        <v>0</v>
      </c>
      <c r="P943" s="3">
        <v>0</v>
      </c>
    </row>
    <row r="944" spans="1:16" x14ac:dyDescent="0.2">
      <c r="A944" t="s">
        <v>1147</v>
      </c>
      <c r="B944" t="s">
        <v>1148</v>
      </c>
      <c r="C944" s="3">
        <v>500</v>
      </c>
      <c r="D944" s="3">
        <v>0</v>
      </c>
      <c r="E944" s="11">
        <v>500</v>
      </c>
      <c r="F944" s="11">
        <v>0</v>
      </c>
      <c r="G944" s="3">
        <v>500</v>
      </c>
      <c r="H944" s="3">
        <v>0</v>
      </c>
      <c r="I944" s="3">
        <v>500</v>
      </c>
      <c r="J944" s="3">
        <v>0</v>
      </c>
      <c r="K944" s="3">
        <v>500</v>
      </c>
      <c r="L944" s="3">
        <v>0</v>
      </c>
      <c r="M944" s="3">
        <v>500</v>
      </c>
      <c r="N944" s="3">
        <v>0</v>
      </c>
      <c r="O944" s="3">
        <v>500</v>
      </c>
      <c r="P944" s="3">
        <v>0</v>
      </c>
    </row>
    <row r="945" spans="1:16" x14ac:dyDescent="0.2">
      <c r="A945" t="s">
        <v>1149</v>
      </c>
      <c r="B945" t="s">
        <v>230</v>
      </c>
      <c r="C945" s="3">
        <v>500</v>
      </c>
      <c r="D945" s="3">
        <v>0</v>
      </c>
      <c r="E945" s="11">
        <v>500</v>
      </c>
      <c r="F945" s="11">
        <v>0</v>
      </c>
      <c r="G945" s="3">
        <v>500</v>
      </c>
      <c r="H945" s="3">
        <v>0</v>
      </c>
      <c r="I945" s="3">
        <v>500</v>
      </c>
      <c r="J945" s="3">
        <v>0</v>
      </c>
      <c r="K945" s="3">
        <v>500</v>
      </c>
      <c r="L945" s="3">
        <v>0</v>
      </c>
      <c r="M945" s="3">
        <v>500</v>
      </c>
      <c r="N945" s="3">
        <v>0</v>
      </c>
      <c r="O945" s="3">
        <v>500</v>
      </c>
      <c r="P945" s="3">
        <v>0</v>
      </c>
    </row>
    <row r="946" spans="1:16" x14ac:dyDescent="0.2">
      <c r="A946" t="s">
        <v>1150</v>
      </c>
      <c r="B946" t="s">
        <v>153</v>
      </c>
      <c r="C946" s="3">
        <v>390</v>
      </c>
      <c r="D946" s="3">
        <v>0</v>
      </c>
      <c r="E946" s="11">
        <v>350</v>
      </c>
      <c r="F946" s="11">
        <v>0</v>
      </c>
      <c r="G946" s="3">
        <v>350</v>
      </c>
      <c r="H946" s="3">
        <v>0</v>
      </c>
      <c r="I946" s="3">
        <v>350</v>
      </c>
      <c r="J946" s="3">
        <v>0</v>
      </c>
      <c r="K946" s="3">
        <v>350</v>
      </c>
      <c r="L946" s="3">
        <v>0</v>
      </c>
      <c r="M946" s="3">
        <v>350</v>
      </c>
      <c r="N946" s="3">
        <v>0</v>
      </c>
      <c r="O946" s="3">
        <v>350</v>
      </c>
      <c r="P946" s="3">
        <v>0</v>
      </c>
    </row>
    <row r="947" spans="1:16" x14ac:dyDescent="0.2">
      <c r="A947" t="s">
        <v>1151</v>
      </c>
      <c r="B947" t="s">
        <v>1152</v>
      </c>
      <c r="C947" s="3">
        <v>22500</v>
      </c>
      <c r="D947" s="3">
        <v>0</v>
      </c>
      <c r="E947" s="11">
        <v>22500</v>
      </c>
      <c r="F947" s="11">
        <v>0</v>
      </c>
      <c r="G947" s="3">
        <v>22500</v>
      </c>
      <c r="H947" s="3">
        <v>0</v>
      </c>
      <c r="I947" s="3">
        <v>22500</v>
      </c>
      <c r="J947" s="3">
        <v>0</v>
      </c>
      <c r="K947" s="3">
        <v>22500</v>
      </c>
      <c r="L947" s="3">
        <v>0</v>
      </c>
      <c r="M947" s="3">
        <v>22500</v>
      </c>
      <c r="N947" s="3">
        <v>0</v>
      </c>
      <c r="O947" s="3">
        <v>22500</v>
      </c>
      <c r="P947" s="3">
        <v>0</v>
      </c>
    </row>
    <row r="948" spans="1:16" x14ac:dyDescent="0.2">
      <c r="A948" t="s">
        <v>1153</v>
      </c>
      <c r="B948" t="s">
        <v>1154</v>
      </c>
      <c r="C948" s="3">
        <v>0</v>
      </c>
      <c r="D948" s="3">
        <v>0</v>
      </c>
      <c r="E948" s="11">
        <v>0</v>
      </c>
      <c r="F948" s="11">
        <v>0</v>
      </c>
      <c r="G948" s="3">
        <v>0</v>
      </c>
      <c r="H948" s="3">
        <v>0</v>
      </c>
      <c r="I948" s="3">
        <v>0</v>
      </c>
      <c r="J948" s="3">
        <v>0</v>
      </c>
      <c r="K948" s="3">
        <v>0</v>
      </c>
      <c r="L948" s="3">
        <v>0</v>
      </c>
      <c r="M948" s="3">
        <v>0</v>
      </c>
      <c r="N948" s="3">
        <v>0</v>
      </c>
      <c r="O948" s="3">
        <v>0</v>
      </c>
      <c r="P948" s="3">
        <v>0</v>
      </c>
    </row>
    <row r="949" spans="1:16" x14ac:dyDescent="0.2">
      <c r="A949" t="s">
        <v>1155</v>
      </c>
      <c r="B949" t="s">
        <v>1156</v>
      </c>
      <c r="C949" s="3">
        <v>0</v>
      </c>
      <c r="D949" s="3">
        <v>0</v>
      </c>
      <c r="E949" s="11">
        <v>0</v>
      </c>
      <c r="F949" s="11">
        <v>0</v>
      </c>
      <c r="G949" s="3">
        <v>0</v>
      </c>
      <c r="H949" s="3">
        <v>0</v>
      </c>
      <c r="I949" s="3">
        <v>0</v>
      </c>
      <c r="J949" s="3">
        <v>0</v>
      </c>
      <c r="K949" s="3">
        <v>0</v>
      </c>
      <c r="L949" s="3">
        <v>0</v>
      </c>
      <c r="M949" s="3">
        <v>0</v>
      </c>
      <c r="N949" s="3">
        <v>0</v>
      </c>
      <c r="O949" s="3">
        <v>0</v>
      </c>
      <c r="P949" s="3">
        <v>0</v>
      </c>
    </row>
    <row r="950" spans="1:16" x14ac:dyDescent="0.2">
      <c r="A950" t="s">
        <v>1157</v>
      </c>
      <c r="B950" t="s">
        <v>98</v>
      </c>
      <c r="C950" s="3">
        <v>0</v>
      </c>
      <c r="D950" s="3">
        <v>0</v>
      </c>
      <c r="E950" s="11">
        <v>0</v>
      </c>
      <c r="F950" s="11">
        <v>0</v>
      </c>
      <c r="G950" s="3">
        <v>0</v>
      </c>
      <c r="H950" s="3">
        <v>0</v>
      </c>
      <c r="I950" s="3">
        <v>0</v>
      </c>
      <c r="J950" s="3">
        <v>0</v>
      </c>
      <c r="K950" s="3">
        <v>0</v>
      </c>
      <c r="L950" s="3">
        <v>0</v>
      </c>
      <c r="M950" s="3">
        <v>0</v>
      </c>
      <c r="N950" s="3">
        <v>0</v>
      </c>
      <c r="O950" s="3">
        <v>0</v>
      </c>
      <c r="P950" s="3">
        <v>0</v>
      </c>
    </row>
    <row r="951" spans="1:16" x14ac:dyDescent="0.2">
      <c r="A951" t="s">
        <v>1158</v>
      </c>
      <c r="B951" t="s">
        <v>100</v>
      </c>
      <c r="C951" s="3">
        <v>0</v>
      </c>
      <c r="D951" s="3">
        <v>0</v>
      </c>
      <c r="E951" s="11">
        <v>0</v>
      </c>
      <c r="F951" s="11">
        <v>0</v>
      </c>
      <c r="G951" s="3">
        <v>0</v>
      </c>
      <c r="H951" s="3">
        <v>0</v>
      </c>
      <c r="I951" s="3">
        <v>0</v>
      </c>
      <c r="J951" s="3">
        <v>0</v>
      </c>
      <c r="K951" s="3">
        <v>0</v>
      </c>
      <c r="L951" s="3">
        <v>0</v>
      </c>
      <c r="M951" s="3">
        <v>0</v>
      </c>
      <c r="N951" s="3">
        <v>0</v>
      </c>
      <c r="O951" s="3">
        <v>0</v>
      </c>
      <c r="P951" s="3">
        <v>0</v>
      </c>
    </row>
    <row r="952" spans="1:16" x14ac:dyDescent="0.2">
      <c r="A952" t="s">
        <v>1159</v>
      </c>
      <c r="B952" t="s">
        <v>1111</v>
      </c>
      <c r="C952" s="3">
        <v>2250</v>
      </c>
      <c r="D952" s="3">
        <v>0</v>
      </c>
      <c r="E952" s="11">
        <v>2250</v>
      </c>
      <c r="F952" s="11">
        <v>0</v>
      </c>
      <c r="G952" s="3">
        <v>2250</v>
      </c>
      <c r="H952" s="3">
        <v>0</v>
      </c>
      <c r="I952" s="3">
        <v>2250</v>
      </c>
      <c r="J952" s="3">
        <v>0</v>
      </c>
      <c r="K952" s="3">
        <v>2250</v>
      </c>
      <c r="L952" s="3">
        <v>0</v>
      </c>
      <c r="M952" s="3">
        <v>2250</v>
      </c>
      <c r="N952" s="3">
        <v>0</v>
      </c>
      <c r="O952" s="3">
        <v>3600</v>
      </c>
      <c r="P952" s="3">
        <v>0</v>
      </c>
    </row>
    <row r="953" spans="1:16" x14ac:dyDescent="0.2">
      <c r="A953" t="s">
        <v>1160</v>
      </c>
      <c r="B953" t="s">
        <v>970</v>
      </c>
      <c r="C953" s="3">
        <v>1530</v>
      </c>
      <c r="D953" s="3">
        <v>0</v>
      </c>
      <c r="E953" s="11">
        <v>1530</v>
      </c>
      <c r="F953" s="11">
        <v>0</v>
      </c>
      <c r="G953" s="3">
        <v>0</v>
      </c>
      <c r="H953" s="3">
        <v>0</v>
      </c>
      <c r="I953" s="3">
        <v>0</v>
      </c>
      <c r="J953" s="3">
        <v>0</v>
      </c>
      <c r="K953" s="3">
        <v>0</v>
      </c>
      <c r="L953" s="3">
        <v>0</v>
      </c>
      <c r="M953" s="3">
        <v>0</v>
      </c>
      <c r="N953" s="3">
        <v>0</v>
      </c>
      <c r="O953" s="3">
        <v>0</v>
      </c>
      <c r="P953" s="3">
        <v>0</v>
      </c>
    </row>
    <row r="954" spans="1:16" x14ac:dyDescent="0.2">
      <c r="A954" t="s">
        <v>1161</v>
      </c>
      <c r="B954" t="s">
        <v>1162</v>
      </c>
      <c r="C954" s="3">
        <v>0</v>
      </c>
      <c r="D954" s="3">
        <v>0</v>
      </c>
      <c r="E954" s="11">
        <v>0</v>
      </c>
      <c r="F954" s="11">
        <v>0</v>
      </c>
      <c r="G954" s="3">
        <v>0</v>
      </c>
      <c r="H954" s="3">
        <v>0</v>
      </c>
      <c r="I954" s="3">
        <v>0</v>
      </c>
      <c r="J954" s="3">
        <v>0</v>
      </c>
      <c r="K954" s="3">
        <v>0</v>
      </c>
      <c r="L954" s="3">
        <v>0</v>
      </c>
      <c r="M954" s="3">
        <v>0</v>
      </c>
      <c r="N954" s="3">
        <v>0</v>
      </c>
      <c r="O954" s="3">
        <v>0</v>
      </c>
      <c r="P954" s="3">
        <v>0</v>
      </c>
    </row>
    <row r="955" spans="1:16" x14ac:dyDescent="0.2">
      <c r="A955" t="s">
        <v>1163</v>
      </c>
      <c r="B955" t="s">
        <v>1164</v>
      </c>
      <c r="C955" s="3">
        <v>5300</v>
      </c>
      <c r="D955" s="3">
        <v>0</v>
      </c>
      <c r="E955" s="11">
        <v>5390</v>
      </c>
      <c r="F955" s="11">
        <v>0</v>
      </c>
      <c r="G955" s="3">
        <v>5800</v>
      </c>
      <c r="H955" s="3">
        <v>0</v>
      </c>
      <c r="I955" s="3">
        <v>6000</v>
      </c>
      <c r="J955" s="3">
        <v>0</v>
      </c>
      <c r="K955" s="3">
        <v>6100</v>
      </c>
      <c r="L955" s="3">
        <v>0</v>
      </c>
      <c r="M955" s="3">
        <v>6100</v>
      </c>
      <c r="N955" s="3">
        <v>0</v>
      </c>
      <c r="O955" s="3">
        <v>6100</v>
      </c>
      <c r="P955" s="3">
        <v>0</v>
      </c>
    </row>
    <row r="956" spans="1:16" x14ac:dyDescent="0.2">
      <c r="A956" t="s">
        <v>1165</v>
      </c>
      <c r="B956" t="s">
        <v>1166</v>
      </c>
      <c r="C956" s="3">
        <v>600</v>
      </c>
      <c r="D956" s="3">
        <v>0</v>
      </c>
      <c r="E956" s="11">
        <v>600</v>
      </c>
      <c r="F956" s="11">
        <v>0</v>
      </c>
      <c r="G956" s="3">
        <v>600</v>
      </c>
      <c r="H956" s="3">
        <v>0</v>
      </c>
      <c r="I956" s="3">
        <v>600</v>
      </c>
      <c r="J956" s="3">
        <v>0</v>
      </c>
      <c r="K956" s="3">
        <v>600</v>
      </c>
      <c r="L956" s="3">
        <v>0</v>
      </c>
      <c r="M956" s="3">
        <v>600</v>
      </c>
      <c r="N956" s="3">
        <v>0</v>
      </c>
      <c r="O956" s="3">
        <v>600</v>
      </c>
      <c r="P956" s="3">
        <v>0</v>
      </c>
    </row>
    <row r="957" spans="1:16" x14ac:dyDescent="0.2">
      <c r="A957" t="s">
        <v>1167</v>
      </c>
      <c r="B957" t="s">
        <v>1168</v>
      </c>
      <c r="C957" s="3">
        <v>0</v>
      </c>
      <c r="D957" s="3">
        <v>0</v>
      </c>
      <c r="E957" s="11">
        <v>0</v>
      </c>
      <c r="F957" s="11">
        <v>0</v>
      </c>
      <c r="G957" s="3">
        <v>0</v>
      </c>
      <c r="H957" s="3">
        <v>0</v>
      </c>
      <c r="I957" s="3">
        <v>0</v>
      </c>
      <c r="J957" s="3">
        <v>0</v>
      </c>
      <c r="K957" s="3">
        <v>0</v>
      </c>
      <c r="L957" s="3">
        <v>0</v>
      </c>
      <c r="M957" s="3">
        <v>0</v>
      </c>
      <c r="N957" s="3">
        <v>0</v>
      </c>
      <c r="O957" s="3">
        <v>0</v>
      </c>
      <c r="P957" s="3">
        <v>0</v>
      </c>
    </row>
    <row r="958" spans="1:16" x14ac:dyDescent="0.2">
      <c r="A958" t="s">
        <v>1169</v>
      </c>
      <c r="B958" t="s">
        <v>196</v>
      </c>
      <c r="C958" s="3">
        <v>0</v>
      </c>
      <c r="D958" s="3">
        <v>200</v>
      </c>
      <c r="E958" s="11">
        <v>0</v>
      </c>
      <c r="F958" s="11">
        <v>200</v>
      </c>
      <c r="G958" s="3">
        <v>0</v>
      </c>
      <c r="H958" s="3">
        <v>200</v>
      </c>
      <c r="I958" s="3">
        <v>0</v>
      </c>
      <c r="J958" s="3">
        <v>200</v>
      </c>
      <c r="K958" s="3">
        <v>0</v>
      </c>
      <c r="L958" s="3">
        <v>200</v>
      </c>
      <c r="M958" s="3">
        <v>0</v>
      </c>
      <c r="N958" s="3">
        <v>200</v>
      </c>
      <c r="O958" s="3">
        <v>0</v>
      </c>
      <c r="P958" s="3">
        <v>200</v>
      </c>
    </row>
    <row r="959" spans="1:16" x14ac:dyDescent="0.2">
      <c r="A959" t="s">
        <v>1170</v>
      </c>
      <c r="B959" t="s">
        <v>1171</v>
      </c>
      <c r="C959" s="3">
        <v>0</v>
      </c>
      <c r="D959" s="3">
        <v>9500</v>
      </c>
      <c r="E959" s="11">
        <v>0</v>
      </c>
      <c r="F959" s="11">
        <v>9500</v>
      </c>
      <c r="G959" s="3">
        <v>0</v>
      </c>
      <c r="H959" s="3">
        <v>9600</v>
      </c>
      <c r="I959" s="3">
        <v>0</v>
      </c>
      <c r="J959" s="3">
        <v>9700</v>
      </c>
      <c r="K959" s="3">
        <v>0</v>
      </c>
      <c r="L959" s="3">
        <v>9700</v>
      </c>
      <c r="M959" s="3">
        <v>0</v>
      </c>
      <c r="N959" s="3">
        <v>9700</v>
      </c>
      <c r="O959" s="3">
        <v>0</v>
      </c>
      <c r="P959" s="3">
        <v>9700</v>
      </c>
    </row>
    <row r="960" spans="1:16" x14ac:dyDescent="0.2">
      <c r="A960" t="s">
        <v>1172</v>
      </c>
      <c r="B960" t="s">
        <v>1173</v>
      </c>
      <c r="C960" s="3">
        <v>0</v>
      </c>
      <c r="D960" s="3">
        <v>13150</v>
      </c>
      <c r="E960" s="11">
        <v>0</v>
      </c>
      <c r="F960" s="11">
        <v>13150</v>
      </c>
      <c r="G960" s="3">
        <v>0</v>
      </c>
      <c r="H960" s="3">
        <v>13300</v>
      </c>
      <c r="I960" s="3">
        <v>0</v>
      </c>
      <c r="J960" s="3">
        <v>13500</v>
      </c>
      <c r="K960" s="3">
        <v>0</v>
      </c>
      <c r="L960" s="3">
        <v>13500</v>
      </c>
      <c r="M960" s="3">
        <v>0</v>
      </c>
      <c r="N960" s="3">
        <v>13500</v>
      </c>
      <c r="O960" s="3">
        <v>0</v>
      </c>
      <c r="P960" s="3">
        <v>13500</v>
      </c>
    </row>
    <row r="961" spans="1:16" x14ac:dyDescent="0.2">
      <c r="A961" t="s">
        <v>1174</v>
      </c>
      <c r="B961" t="s">
        <v>1175</v>
      </c>
      <c r="C961" s="3">
        <v>0</v>
      </c>
      <c r="D961" s="3">
        <v>1000</v>
      </c>
      <c r="E961" s="11">
        <v>0</v>
      </c>
      <c r="F961" s="11">
        <v>1000</v>
      </c>
      <c r="G961" s="3">
        <v>0</v>
      </c>
      <c r="H961" s="3">
        <v>1000</v>
      </c>
      <c r="I961" s="3">
        <v>0</v>
      </c>
      <c r="J961" s="3">
        <v>1000</v>
      </c>
      <c r="K961" s="3">
        <v>0</v>
      </c>
      <c r="L961" s="3">
        <v>1000</v>
      </c>
      <c r="M961" s="3">
        <v>0</v>
      </c>
      <c r="N961" s="3">
        <v>1000</v>
      </c>
      <c r="O961" s="3">
        <v>0</v>
      </c>
      <c r="P961" s="3">
        <v>1000</v>
      </c>
    </row>
    <row r="962" spans="1:16" x14ac:dyDescent="0.2">
      <c r="A962" t="s">
        <v>1176</v>
      </c>
      <c r="B962" t="s">
        <v>1177</v>
      </c>
      <c r="C962" s="3">
        <v>0</v>
      </c>
      <c r="D962" s="3">
        <v>0</v>
      </c>
      <c r="E962" s="11">
        <v>0</v>
      </c>
      <c r="F962" s="11">
        <v>0</v>
      </c>
      <c r="H962" s="3">
        <v>50</v>
      </c>
      <c r="I962" s="3">
        <v>0</v>
      </c>
      <c r="J962" s="3">
        <v>50</v>
      </c>
      <c r="K962" s="3">
        <v>0</v>
      </c>
      <c r="L962" s="3">
        <v>50</v>
      </c>
      <c r="M962" s="3">
        <v>0</v>
      </c>
      <c r="N962" s="3">
        <v>50</v>
      </c>
      <c r="O962" s="3">
        <v>0</v>
      </c>
      <c r="P962" s="3">
        <v>50</v>
      </c>
    </row>
    <row r="963" spans="1:16" x14ac:dyDescent="0.2">
      <c r="A963" t="s">
        <v>1178</v>
      </c>
      <c r="B963" t="s">
        <v>1179</v>
      </c>
      <c r="C963" s="3">
        <v>0</v>
      </c>
      <c r="D963" s="3">
        <v>390</v>
      </c>
      <c r="E963" s="11">
        <v>0</v>
      </c>
      <c r="F963" s="11">
        <v>390</v>
      </c>
      <c r="G963" s="3">
        <v>0</v>
      </c>
      <c r="H963" s="3">
        <v>390</v>
      </c>
      <c r="I963" s="3">
        <v>0</v>
      </c>
      <c r="J963" s="3">
        <v>390</v>
      </c>
      <c r="K963" s="3">
        <v>0</v>
      </c>
      <c r="L963" s="3">
        <v>390</v>
      </c>
      <c r="M963" s="3">
        <v>0</v>
      </c>
      <c r="N963" s="3">
        <v>390</v>
      </c>
      <c r="O963" s="3">
        <v>0</v>
      </c>
      <c r="P963" s="3">
        <v>390</v>
      </c>
    </row>
    <row r="965" spans="1:16" s="1" customFormat="1" x14ac:dyDescent="0.2">
      <c r="A965" s="1" t="s">
        <v>1180</v>
      </c>
      <c r="B965" s="1" t="s">
        <v>1181</v>
      </c>
      <c r="C965" s="5">
        <f>C967</f>
        <v>0</v>
      </c>
      <c r="D965" s="5">
        <f t="shared" ref="D965" si="285">D967</f>
        <v>0</v>
      </c>
      <c r="E965" s="12">
        <f>E967</f>
        <v>0</v>
      </c>
      <c r="F965" s="12">
        <f t="shared" ref="F965:P965" si="286">F967</f>
        <v>0</v>
      </c>
      <c r="G965" s="5">
        <f t="shared" si="286"/>
        <v>0</v>
      </c>
      <c r="H965" s="5">
        <f t="shared" si="286"/>
        <v>0</v>
      </c>
      <c r="I965" s="5">
        <f t="shared" si="286"/>
        <v>0</v>
      </c>
      <c r="J965" s="5">
        <f t="shared" si="286"/>
        <v>0</v>
      </c>
      <c r="K965" s="5">
        <f t="shared" si="286"/>
        <v>0</v>
      </c>
      <c r="L965" s="5">
        <f t="shared" si="286"/>
        <v>0</v>
      </c>
      <c r="M965" s="5">
        <f t="shared" si="286"/>
        <v>0</v>
      </c>
      <c r="N965" s="5">
        <f t="shared" si="286"/>
        <v>0</v>
      </c>
      <c r="O965" s="5">
        <f t="shared" si="286"/>
        <v>0</v>
      </c>
      <c r="P965" s="5">
        <f t="shared" si="286"/>
        <v>0</v>
      </c>
    </row>
    <row r="966" spans="1:16" s="1" customFormat="1" x14ac:dyDescent="0.2">
      <c r="C966" s="5"/>
      <c r="D966" s="5"/>
      <c r="E966" s="12"/>
      <c r="F966" s="12"/>
      <c r="G966" s="5"/>
      <c r="H966" s="5"/>
      <c r="I966" s="5"/>
      <c r="J966" s="5"/>
      <c r="K966" s="5"/>
      <c r="L966" s="5"/>
      <c r="M966" s="5"/>
      <c r="N966" s="5"/>
      <c r="O966" s="5"/>
      <c r="P966" s="5"/>
    </row>
    <row r="967" spans="1:16" s="1" customFormat="1" x14ac:dyDescent="0.2">
      <c r="A967" s="1" t="s">
        <v>1182</v>
      </c>
      <c r="B967" s="1" t="s">
        <v>1183</v>
      </c>
      <c r="C967" s="5">
        <f>C969</f>
        <v>0</v>
      </c>
      <c r="D967" s="5">
        <f t="shared" ref="D967" si="287">D969</f>
        <v>0</v>
      </c>
      <c r="E967" s="12">
        <f>E969</f>
        <v>0</v>
      </c>
      <c r="F967" s="12">
        <f t="shared" ref="F967:P967" si="288">F969</f>
        <v>0</v>
      </c>
      <c r="G967" s="5">
        <f t="shared" si="288"/>
        <v>0</v>
      </c>
      <c r="H967" s="5">
        <f t="shared" si="288"/>
        <v>0</v>
      </c>
      <c r="I967" s="5">
        <f t="shared" si="288"/>
        <v>0</v>
      </c>
      <c r="J967" s="5">
        <f t="shared" si="288"/>
        <v>0</v>
      </c>
      <c r="K967" s="5">
        <f t="shared" si="288"/>
        <v>0</v>
      </c>
      <c r="L967" s="5">
        <f t="shared" si="288"/>
        <v>0</v>
      </c>
      <c r="M967" s="5">
        <f t="shared" si="288"/>
        <v>0</v>
      </c>
      <c r="N967" s="5">
        <f t="shared" si="288"/>
        <v>0</v>
      </c>
      <c r="O967" s="5">
        <f t="shared" si="288"/>
        <v>0</v>
      </c>
      <c r="P967" s="5">
        <f t="shared" si="288"/>
        <v>0</v>
      </c>
    </row>
    <row r="968" spans="1:16" s="1" customFormat="1" x14ac:dyDescent="0.2">
      <c r="C968" s="5"/>
      <c r="D968" s="5"/>
      <c r="E968" s="12"/>
      <c r="F968" s="12"/>
      <c r="G968" s="5"/>
      <c r="H968" s="5"/>
      <c r="I968" s="5"/>
      <c r="J968" s="5"/>
      <c r="K968" s="5"/>
      <c r="L968" s="5"/>
      <c r="M968" s="5"/>
      <c r="N968" s="5"/>
      <c r="O968" s="5"/>
      <c r="P968" s="5"/>
    </row>
    <row r="969" spans="1:16" s="1" customFormat="1" x14ac:dyDescent="0.2">
      <c r="A969" s="1" t="s">
        <v>1184</v>
      </c>
      <c r="B969" s="1" t="s">
        <v>1183</v>
      </c>
      <c r="C969" s="5">
        <f>SUM(C971:C973)</f>
        <v>0</v>
      </c>
      <c r="D969" s="5">
        <f t="shared" ref="D969" si="289">SUM(D971:D973)</f>
        <v>0</v>
      </c>
      <c r="E969" s="12">
        <f>SUM(E971:E973)</f>
        <v>0</v>
      </c>
      <c r="F969" s="12">
        <f t="shared" ref="F969:P969" si="290">SUM(F971:F973)</f>
        <v>0</v>
      </c>
      <c r="G969" s="5">
        <f t="shared" si="290"/>
        <v>0</v>
      </c>
      <c r="H969" s="5">
        <f t="shared" si="290"/>
        <v>0</v>
      </c>
      <c r="I969" s="5">
        <f t="shared" si="290"/>
        <v>0</v>
      </c>
      <c r="J969" s="5">
        <f t="shared" si="290"/>
        <v>0</v>
      </c>
      <c r="K969" s="5">
        <f t="shared" si="290"/>
        <v>0</v>
      </c>
      <c r="L969" s="5">
        <f t="shared" si="290"/>
        <v>0</v>
      </c>
      <c r="M969" s="5">
        <f t="shared" si="290"/>
        <v>0</v>
      </c>
      <c r="N969" s="5">
        <f t="shared" si="290"/>
        <v>0</v>
      </c>
      <c r="O969" s="5">
        <f t="shared" si="290"/>
        <v>0</v>
      </c>
      <c r="P969" s="5">
        <f t="shared" si="290"/>
        <v>0</v>
      </c>
    </row>
    <row r="971" spans="1:16" x14ac:dyDescent="0.2">
      <c r="A971" t="s">
        <v>1185</v>
      </c>
      <c r="B971" t="s">
        <v>447</v>
      </c>
      <c r="C971" s="3">
        <v>0</v>
      </c>
      <c r="D971" s="3">
        <v>0</v>
      </c>
      <c r="E971" s="11">
        <v>0</v>
      </c>
      <c r="F971" s="11">
        <v>0</v>
      </c>
      <c r="G971" s="3">
        <v>0</v>
      </c>
      <c r="H971" s="3">
        <v>0</v>
      </c>
      <c r="I971" s="3">
        <v>0</v>
      </c>
      <c r="J971" s="3">
        <v>0</v>
      </c>
      <c r="K971" s="3">
        <v>0</v>
      </c>
      <c r="L971" s="3">
        <v>0</v>
      </c>
      <c r="M971" s="3">
        <v>0</v>
      </c>
      <c r="N971" s="3">
        <v>0</v>
      </c>
      <c r="O971" s="3">
        <v>0</v>
      </c>
      <c r="P971" s="3">
        <v>0</v>
      </c>
    </row>
    <row r="972" spans="1:16" x14ac:dyDescent="0.2">
      <c r="A972" t="s">
        <v>1186</v>
      </c>
      <c r="B972" t="s">
        <v>1187</v>
      </c>
      <c r="C972" s="3">
        <v>0</v>
      </c>
      <c r="D972" s="3">
        <v>0</v>
      </c>
      <c r="E972" s="11">
        <v>0</v>
      </c>
      <c r="F972" s="11">
        <v>0</v>
      </c>
      <c r="G972" s="3">
        <v>0</v>
      </c>
      <c r="H972" s="3">
        <v>0</v>
      </c>
      <c r="I972" s="3">
        <v>0</v>
      </c>
      <c r="J972" s="3">
        <v>0</v>
      </c>
      <c r="K972" s="3">
        <v>0</v>
      </c>
      <c r="L972" s="3">
        <v>0</v>
      </c>
      <c r="M972" s="3">
        <v>0</v>
      </c>
      <c r="N972" s="3">
        <v>0</v>
      </c>
      <c r="O972" s="3">
        <v>0</v>
      </c>
      <c r="P972" s="3">
        <v>0</v>
      </c>
    </row>
    <row r="973" spans="1:16" x14ac:dyDescent="0.2">
      <c r="A973" t="s">
        <v>1188</v>
      </c>
      <c r="B973" t="s">
        <v>1189</v>
      </c>
      <c r="C973" s="3">
        <v>0</v>
      </c>
      <c r="D973" s="3">
        <v>0</v>
      </c>
      <c r="E973" s="11">
        <v>0</v>
      </c>
      <c r="F973" s="11">
        <v>0</v>
      </c>
      <c r="G973" s="3">
        <v>0</v>
      </c>
      <c r="H973" s="3">
        <v>0</v>
      </c>
      <c r="I973" s="3">
        <v>0</v>
      </c>
      <c r="J973" s="3">
        <v>0</v>
      </c>
      <c r="K973" s="3">
        <v>0</v>
      </c>
      <c r="L973" s="3">
        <v>0</v>
      </c>
      <c r="M973" s="3">
        <v>0</v>
      </c>
      <c r="N973" s="3">
        <v>0</v>
      </c>
      <c r="O973" s="3">
        <v>0</v>
      </c>
      <c r="P973" s="3">
        <v>0</v>
      </c>
    </row>
    <row r="975" spans="1:16" s="1" customFormat="1" x14ac:dyDescent="0.2">
      <c r="A975" s="1" t="s">
        <v>1190</v>
      </c>
      <c r="B975" s="1" t="s">
        <v>1191</v>
      </c>
      <c r="C975" s="5">
        <f>C977</f>
        <v>0</v>
      </c>
      <c r="D975" s="5">
        <f t="shared" ref="D975" si="291">D977</f>
        <v>0</v>
      </c>
      <c r="E975" s="12">
        <f>E977</f>
        <v>0</v>
      </c>
      <c r="F975" s="12">
        <f t="shared" ref="F975:P975" si="292">F977</f>
        <v>0</v>
      </c>
      <c r="G975" s="5">
        <f t="shared" si="292"/>
        <v>0</v>
      </c>
      <c r="H975" s="5">
        <f t="shared" si="292"/>
        <v>0</v>
      </c>
      <c r="I975" s="5">
        <f t="shared" si="292"/>
        <v>0</v>
      </c>
      <c r="J975" s="5">
        <f t="shared" si="292"/>
        <v>0</v>
      </c>
      <c r="K975" s="5">
        <f t="shared" si="292"/>
        <v>0</v>
      </c>
      <c r="L975" s="5">
        <f t="shared" si="292"/>
        <v>0</v>
      </c>
      <c r="M975" s="5">
        <f t="shared" si="292"/>
        <v>0</v>
      </c>
      <c r="N975" s="5">
        <f t="shared" si="292"/>
        <v>0</v>
      </c>
      <c r="O975" s="5">
        <f t="shared" si="292"/>
        <v>0</v>
      </c>
      <c r="P975" s="5">
        <f t="shared" si="292"/>
        <v>0</v>
      </c>
    </row>
    <row r="976" spans="1:16" s="1" customFormat="1" x14ac:dyDescent="0.2">
      <c r="C976" s="5"/>
      <c r="D976" s="5"/>
      <c r="E976" s="12"/>
      <c r="F976" s="12"/>
      <c r="G976" s="5"/>
      <c r="H976" s="5"/>
      <c r="I976" s="5"/>
      <c r="J976" s="5"/>
      <c r="K976" s="5"/>
      <c r="L976" s="5"/>
      <c r="M976" s="5"/>
      <c r="N976" s="5"/>
      <c r="O976" s="5"/>
      <c r="P976" s="5"/>
    </row>
    <row r="977" spans="1:16" s="1" customFormat="1" x14ac:dyDescent="0.2">
      <c r="A977" s="1" t="s">
        <v>1192</v>
      </c>
      <c r="B977" s="1" t="s">
        <v>1193</v>
      </c>
      <c r="C977" s="5">
        <f>C979</f>
        <v>0</v>
      </c>
      <c r="D977" s="5">
        <f t="shared" ref="D977" si="293">D979</f>
        <v>0</v>
      </c>
      <c r="E977" s="12">
        <f>E979</f>
        <v>0</v>
      </c>
      <c r="F977" s="12">
        <f t="shared" ref="F977:P977" si="294">F979</f>
        <v>0</v>
      </c>
      <c r="G977" s="5">
        <f t="shared" si="294"/>
        <v>0</v>
      </c>
      <c r="H977" s="5">
        <f t="shared" si="294"/>
        <v>0</v>
      </c>
      <c r="I977" s="5">
        <f t="shared" si="294"/>
        <v>0</v>
      </c>
      <c r="J977" s="5">
        <f t="shared" si="294"/>
        <v>0</v>
      </c>
      <c r="K977" s="5">
        <f t="shared" si="294"/>
        <v>0</v>
      </c>
      <c r="L977" s="5">
        <f t="shared" si="294"/>
        <v>0</v>
      </c>
      <c r="M977" s="5">
        <f t="shared" si="294"/>
        <v>0</v>
      </c>
      <c r="N977" s="5">
        <f t="shared" si="294"/>
        <v>0</v>
      </c>
      <c r="O977" s="5">
        <f t="shared" si="294"/>
        <v>0</v>
      </c>
      <c r="P977" s="5">
        <f t="shared" si="294"/>
        <v>0</v>
      </c>
    </row>
    <row r="978" spans="1:16" s="1" customFormat="1" x14ac:dyDescent="0.2">
      <c r="C978" s="5"/>
      <c r="D978" s="5"/>
      <c r="E978" s="12"/>
      <c r="F978" s="12"/>
      <c r="G978" s="5"/>
      <c r="H978" s="5"/>
      <c r="I978" s="5"/>
      <c r="J978" s="5"/>
      <c r="K978" s="5"/>
      <c r="L978" s="5"/>
      <c r="M978" s="5"/>
      <c r="N978" s="5"/>
      <c r="O978" s="5"/>
      <c r="P978" s="5"/>
    </row>
    <row r="979" spans="1:16" s="1" customFormat="1" x14ac:dyDescent="0.2">
      <c r="A979" s="1" t="s">
        <v>1194</v>
      </c>
      <c r="B979" s="1" t="s">
        <v>1193</v>
      </c>
      <c r="C979" s="5">
        <f>SUM(C981:C984)</f>
        <v>0</v>
      </c>
      <c r="D979" s="5">
        <f t="shared" ref="D979" si="295">SUM(D981:D984)</f>
        <v>0</v>
      </c>
      <c r="E979" s="12">
        <f>SUM(E981:E984)</f>
        <v>0</v>
      </c>
      <c r="F979" s="12">
        <f t="shared" ref="F979:P979" si="296">SUM(F981:F984)</f>
        <v>0</v>
      </c>
      <c r="G979" s="5">
        <f t="shared" si="296"/>
        <v>0</v>
      </c>
      <c r="H979" s="5">
        <f t="shared" si="296"/>
        <v>0</v>
      </c>
      <c r="I979" s="5">
        <f t="shared" si="296"/>
        <v>0</v>
      </c>
      <c r="J979" s="5">
        <f t="shared" si="296"/>
        <v>0</v>
      </c>
      <c r="K979" s="5">
        <f t="shared" si="296"/>
        <v>0</v>
      </c>
      <c r="L979" s="5">
        <f t="shared" si="296"/>
        <v>0</v>
      </c>
      <c r="M979" s="5">
        <f t="shared" si="296"/>
        <v>0</v>
      </c>
      <c r="N979" s="5">
        <f t="shared" si="296"/>
        <v>0</v>
      </c>
      <c r="O979" s="5">
        <f t="shared" si="296"/>
        <v>0</v>
      </c>
      <c r="P979" s="5">
        <f t="shared" si="296"/>
        <v>0</v>
      </c>
    </row>
    <row r="981" spans="1:16" x14ac:dyDescent="0.2">
      <c r="A981" t="s">
        <v>1195</v>
      </c>
      <c r="B981" t="s">
        <v>299</v>
      </c>
      <c r="C981" s="3">
        <v>0</v>
      </c>
      <c r="D981" s="3">
        <v>0</v>
      </c>
      <c r="E981" s="11">
        <v>0</v>
      </c>
      <c r="F981" s="11">
        <v>0</v>
      </c>
      <c r="G981" s="3">
        <v>0</v>
      </c>
      <c r="H981" s="3">
        <v>0</v>
      </c>
      <c r="I981" s="3">
        <v>0</v>
      </c>
      <c r="J981" s="3">
        <v>0</v>
      </c>
      <c r="K981" s="3">
        <v>0</v>
      </c>
      <c r="L981" s="3">
        <v>0</v>
      </c>
      <c r="M981" s="3">
        <v>0</v>
      </c>
      <c r="N981" s="3">
        <v>0</v>
      </c>
      <c r="O981" s="3">
        <v>0</v>
      </c>
      <c r="P981" s="3">
        <v>0</v>
      </c>
    </row>
    <row r="982" spans="1:16" x14ac:dyDescent="0.2">
      <c r="A982" t="s">
        <v>1196</v>
      </c>
      <c r="B982" t="s">
        <v>1197</v>
      </c>
      <c r="C982" s="3">
        <v>0</v>
      </c>
      <c r="D982" s="3">
        <v>0</v>
      </c>
      <c r="E982" s="11">
        <v>0</v>
      </c>
      <c r="F982" s="11">
        <v>0</v>
      </c>
      <c r="G982" s="3">
        <v>0</v>
      </c>
      <c r="H982" s="3">
        <v>0</v>
      </c>
      <c r="I982" s="3">
        <v>0</v>
      </c>
      <c r="J982" s="3">
        <v>0</v>
      </c>
      <c r="K982" s="3">
        <v>0</v>
      </c>
      <c r="L982" s="3">
        <v>0</v>
      </c>
      <c r="M982" s="3">
        <v>0</v>
      </c>
      <c r="N982" s="3">
        <v>0</v>
      </c>
      <c r="O982" s="3">
        <v>0</v>
      </c>
      <c r="P982" s="3">
        <v>0</v>
      </c>
    </row>
    <row r="983" spans="1:16" x14ac:dyDescent="0.2">
      <c r="A983" t="s">
        <v>1198</v>
      </c>
      <c r="B983" t="s">
        <v>1199</v>
      </c>
      <c r="C983" s="3">
        <v>0</v>
      </c>
      <c r="D983" s="3">
        <v>0</v>
      </c>
      <c r="E983" s="11">
        <v>0</v>
      </c>
      <c r="F983" s="11">
        <v>0</v>
      </c>
      <c r="G983" s="3">
        <v>0</v>
      </c>
      <c r="H983" s="3">
        <v>0</v>
      </c>
      <c r="I983" s="3">
        <v>0</v>
      </c>
      <c r="J983" s="3">
        <v>0</v>
      </c>
      <c r="K983" s="3">
        <v>0</v>
      </c>
      <c r="L983" s="3">
        <v>0</v>
      </c>
      <c r="M983" s="3">
        <v>0</v>
      </c>
      <c r="N983" s="3">
        <v>0</v>
      </c>
      <c r="O983" s="3">
        <v>0</v>
      </c>
      <c r="P983" s="3">
        <v>0</v>
      </c>
    </row>
    <row r="984" spans="1:16" x14ac:dyDescent="0.2">
      <c r="A984" t="s">
        <v>1200</v>
      </c>
      <c r="B984" t="s">
        <v>1201</v>
      </c>
      <c r="C984" s="3">
        <v>0</v>
      </c>
      <c r="D984" s="3">
        <v>0</v>
      </c>
      <c r="E984" s="11">
        <v>0</v>
      </c>
      <c r="F984" s="11">
        <v>0</v>
      </c>
      <c r="G984" s="3">
        <v>0</v>
      </c>
      <c r="H984" s="3">
        <v>0</v>
      </c>
      <c r="I984" s="3">
        <v>0</v>
      </c>
      <c r="J984" s="3">
        <v>0</v>
      </c>
      <c r="K984" s="3">
        <v>0</v>
      </c>
      <c r="L984" s="3">
        <v>0</v>
      </c>
      <c r="M984" s="3">
        <v>0</v>
      </c>
      <c r="N984" s="3">
        <v>0</v>
      </c>
      <c r="O984" s="3">
        <v>0</v>
      </c>
      <c r="P984" s="3">
        <v>0</v>
      </c>
    </row>
    <row r="986" spans="1:16" s="1" customFormat="1" x14ac:dyDescent="0.2">
      <c r="A986" s="1" t="s">
        <v>1202</v>
      </c>
      <c r="B986" s="1" t="s">
        <v>1203</v>
      </c>
      <c r="C986" s="5">
        <f>C988</f>
        <v>4330</v>
      </c>
      <c r="D986" s="5">
        <f t="shared" ref="D986" si="297">D988</f>
        <v>0</v>
      </c>
      <c r="E986" s="12">
        <f>E988</f>
        <v>3540</v>
      </c>
      <c r="F986" s="12">
        <f t="shared" ref="F986:P986" si="298">F988</f>
        <v>0</v>
      </c>
      <c r="G986" s="5">
        <f t="shared" si="298"/>
        <v>3650</v>
      </c>
      <c r="H986" s="5">
        <f t="shared" si="298"/>
        <v>0</v>
      </c>
      <c r="I986" s="5">
        <f t="shared" si="298"/>
        <v>3750</v>
      </c>
      <c r="J986" s="5">
        <f t="shared" si="298"/>
        <v>0</v>
      </c>
      <c r="K986" s="5">
        <f t="shared" si="298"/>
        <v>3600</v>
      </c>
      <c r="L986" s="5">
        <f t="shared" si="298"/>
        <v>0</v>
      </c>
      <c r="M986" s="5">
        <f t="shared" si="298"/>
        <v>3900</v>
      </c>
      <c r="N986" s="5">
        <f t="shared" si="298"/>
        <v>0</v>
      </c>
      <c r="O986" s="5">
        <f t="shared" si="298"/>
        <v>3900</v>
      </c>
      <c r="P986" s="5">
        <f t="shared" si="298"/>
        <v>0</v>
      </c>
    </row>
    <row r="987" spans="1:16" s="1" customFormat="1" x14ac:dyDescent="0.2">
      <c r="C987" s="5"/>
      <c r="D987" s="5"/>
      <c r="E987" s="12"/>
      <c r="F987" s="12"/>
      <c r="G987" s="5"/>
      <c r="H987" s="5"/>
      <c r="I987" s="5"/>
      <c r="J987" s="5"/>
      <c r="K987" s="5"/>
      <c r="L987" s="5"/>
      <c r="M987" s="5"/>
      <c r="N987" s="5"/>
      <c r="O987" s="5"/>
      <c r="P987" s="5"/>
    </row>
    <row r="988" spans="1:16" s="1" customFormat="1" x14ac:dyDescent="0.2">
      <c r="A988" s="1" t="s">
        <v>1204</v>
      </c>
      <c r="B988" s="1" t="s">
        <v>1205</v>
      </c>
      <c r="C988" s="5">
        <f>C990</f>
        <v>4330</v>
      </c>
      <c r="D988" s="5">
        <f t="shared" ref="D988" si="299">D990</f>
        <v>0</v>
      </c>
      <c r="E988" s="12">
        <f>E990</f>
        <v>3540</v>
      </c>
      <c r="F988" s="12">
        <f t="shared" ref="F988:P988" si="300">F990</f>
        <v>0</v>
      </c>
      <c r="G988" s="5">
        <f t="shared" si="300"/>
        <v>3650</v>
      </c>
      <c r="H988" s="5">
        <f t="shared" si="300"/>
        <v>0</v>
      </c>
      <c r="I988" s="5">
        <f t="shared" si="300"/>
        <v>3750</v>
      </c>
      <c r="J988" s="5">
        <f t="shared" si="300"/>
        <v>0</v>
      </c>
      <c r="K988" s="5">
        <f t="shared" si="300"/>
        <v>3600</v>
      </c>
      <c r="L988" s="5">
        <f t="shared" si="300"/>
        <v>0</v>
      </c>
      <c r="M988" s="5">
        <f t="shared" si="300"/>
        <v>3900</v>
      </c>
      <c r="N988" s="5">
        <f t="shared" si="300"/>
        <v>0</v>
      </c>
      <c r="O988" s="5">
        <f t="shared" si="300"/>
        <v>3900</v>
      </c>
      <c r="P988" s="5">
        <f t="shared" si="300"/>
        <v>0</v>
      </c>
    </row>
    <row r="989" spans="1:16" s="1" customFormat="1" x14ac:dyDescent="0.2">
      <c r="C989" s="5"/>
      <c r="D989" s="5"/>
      <c r="E989" s="12"/>
      <c r="F989" s="12"/>
      <c r="G989" s="5"/>
      <c r="H989" s="5"/>
      <c r="I989" s="5"/>
      <c r="J989" s="5"/>
      <c r="K989" s="5"/>
      <c r="L989" s="5"/>
      <c r="M989" s="5"/>
      <c r="N989" s="5"/>
      <c r="O989" s="5"/>
      <c r="P989" s="5"/>
    </row>
    <row r="990" spans="1:16" s="1" customFormat="1" x14ac:dyDescent="0.2">
      <c r="A990" s="1" t="s">
        <v>1206</v>
      </c>
      <c r="B990" s="1" t="s">
        <v>1205</v>
      </c>
      <c r="C990" s="5">
        <f>SUM(C992:C1007)</f>
        <v>4330</v>
      </c>
      <c r="D990" s="5">
        <f t="shared" ref="D990" si="301">SUM(D992:D1007)</f>
        <v>0</v>
      </c>
      <c r="E990" s="12">
        <f>SUM(E992:E1007)</f>
        <v>3540</v>
      </c>
      <c r="F990" s="12">
        <f t="shared" ref="F990:P990" si="302">SUM(F992:F1007)</f>
        <v>0</v>
      </c>
      <c r="G990" s="5">
        <f t="shared" si="302"/>
        <v>3650</v>
      </c>
      <c r="H990" s="5">
        <f t="shared" si="302"/>
        <v>0</v>
      </c>
      <c r="I990" s="5">
        <f t="shared" si="302"/>
        <v>3750</v>
      </c>
      <c r="J990" s="5">
        <f t="shared" si="302"/>
        <v>0</v>
      </c>
      <c r="K990" s="5">
        <f t="shared" si="302"/>
        <v>3600</v>
      </c>
      <c r="L990" s="5">
        <f t="shared" si="302"/>
        <v>0</v>
      </c>
      <c r="M990" s="5">
        <f t="shared" si="302"/>
        <v>3900</v>
      </c>
      <c r="N990" s="5">
        <f t="shared" si="302"/>
        <v>0</v>
      </c>
      <c r="O990" s="5">
        <f t="shared" si="302"/>
        <v>3900</v>
      </c>
      <c r="P990" s="5">
        <f t="shared" si="302"/>
        <v>0</v>
      </c>
    </row>
    <row r="992" spans="1:16" x14ac:dyDescent="0.2">
      <c r="A992" t="s">
        <v>1207</v>
      </c>
      <c r="B992" t="s">
        <v>299</v>
      </c>
      <c r="C992" s="3">
        <v>210</v>
      </c>
      <c r="D992" s="3">
        <v>0</v>
      </c>
      <c r="E992" s="11">
        <v>210</v>
      </c>
      <c r="F992" s="11">
        <v>0</v>
      </c>
      <c r="G992" s="3">
        <v>210</v>
      </c>
      <c r="H992" s="3">
        <v>0</v>
      </c>
      <c r="I992" s="3">
        <v>210</v>
      </c>
      <c r="J992" s="3">
        <v>0</v>
      </c>
      <c r="K992" s="3">
        <v>210</v>
      </c>
      <c r="L992" s="3">
        <v>0</v>
      </c>
      <c r="M992" s="3">
        <v>210</v>
      </c>
      <c r="N992" s="3">
        <v>0</v>
      </c>
      <c r="O992" s="3">
        <v>210</v>
      </c>
      <c r="P992" s="3">
        <v>0</v>
      </c>
    </row>
    <row r="993" spans="1:16" x14ac:dyDescent="0.2">
      <c r="A993" t="s">
        <v>1208</v>
      </c>
      <c r="B993" t="s">
        <v>447</v>
      </c>
      <c r="C993" s="3">
        <v>0</v>
      </c>
      <c r="D993" s="3">
        <v>0</v>
      </c>
      <c r="E993" s="11">
        <v>0</v>
      </c>
      <c r="F993" s="11">
        <v>0</v>
      </c>
      <c r="G993" s="3">
        <v>0</v>
      </c>
      <c r="H993" s="3">
        <v>0</v>
      </c>
      <c r="I993" s="3">
        <v>0</v>
      </c>
      <c r="J993" s="3">
        <v>0</v>
      </c>
      <c r="K993" s="3">
        <v>0</v>
      </c>
      <c r="L993" s="3">
        <v>0</v>
      </c>
      <c r="M993" s="3">
        <v>0</v>
      </c>
      <c r="N993" s="3">
        <v>0</v>
      </c>
      <c r="O993" s="3">
        <v>0</v>
      </c>
      <c r="P993" s="3">
        <v>0</v>
      </c>
    </row>
    <row r="994" spans="1:16" x14ac:dyDescent="0.2">
      <c r="A994" t="s">
        <v>1209</v>
      </c>
      <c r="B994" t="s">
        <v>21</v>
      </c>
      <c r="C994" s="3">
        <v>10</v>
      </c>
      <c r="D994" s="3">
        <v>0</v>
      </c>
      <c r="E994" s="11">
        <v>10</v>
      </c>
      <c r="F994" s="11">
        <v>0</v>
      </c>
      <c r="G994" s="3">
        <v>10</v>
      </c>
      <c r="H994" s="3">
        <v>0</v>
      </c>
      <c r="I994" s="3">
        <v>10</v>
      </c>
      <c r="J994" s="3">
        <v>0</v>
      </c>
      <c r="K994" s="3">
        <v>10</v>
      </c>
      <c r="L994" s="3">
        <v>0</v>
      </c>
      <c r="M994" s="3">
        <v>10</v>
      </c>
      <c r="N994" s="3">
        <v>0</v>
      </c>
      <c r="O994" s="3">
        <v>10</v>
      </c>
      <c r="P994" s="3">
        <v>0</v>
      </c>
    </row>
    <row r="995" spans="1:16" x14ac:dyDescent="0.2">
      <c r="A995" t="s">
        <v>1210</v>
      </c>
      <c r="B995" t="s">
        <v>23</v>
      </c>
      <c r="C995" s="3">
        <v>0</v>
      </c>
      <c r="D995" s="3">
        <v>0</v>
      </c>
      <c r="E995" s="11">
        <v>0</v>
      </c>
      <c r="F995" s="11">
        <v>0</v>
      </c>
      <c r="G995" s="3">
        <v>0</v>
      </c>
      <c r="H995" s="3">
        <v>0</v>
      </c>
      <c r="I995" s="3">
        <v>0</v>
      </c>
      <c r="J995" s="3">
        <v>0</v>
      </c>
      <c r="K995" s="3">
        <v>0</v>
      </c>
      <c r="L995" s="3">
        <v>0</v>
      </c>
      <c r="M995" s="3">
        <v>0</v>
      </c>
      <c r="N995" s="3">
        <v>0</v>
      </c>
      <c r="O995" s="3">
        <v>0</v>
      </c>
      <c r="P995" s="3">
        <v>0</v>
      </c>
    </row>
    <row r="996" spans="1:16" x14ac:dyDescent="0.2">
      <c r="A996" t="s">
        <v>1211</v>
      </c>
      <c r="B996" t="s">
        <v>25</v>
      </c>
      <c r="C996" s="3">
        <v>10</v>
      </c>
      <c r="D996" s="3">
        <v>0</v>
      </c>
      <c r="E996" s="11">
        <v>10</v>
      </c>
      <c r="F996" s="11">
        <v>0</v>
      </c>
      <c r="G996" s="3">
        <v>10</v>
      </c>
      <c r="H996" s="3">
        <v>0</v>
      </c>
      <c r="I996" s="3">
        <v>10</v>
      </c>
      <c r="J996" s="3">
        <v>0</v>
      </c>
      <c r="K996" s="3">
        <v>10</v>
      </c>
      <c r="L996" s="3">
        <v>0</v>
      </c>
      <c r="M996" s="3">
        <v>10</v>
      </c>
      <c r="N996" s="3">
        <v>0</v>
      </c>
      <c r="O996" s="3">
        <v>10</v>
      </c>
      <c r="P996" s="3">
        <v>0</v>
      </c>
    </row>
    <row r="997" spans="1:16" x14ac:dyDescent="0.2">
      <c r="A997" t="s">
        <v>1212</v>
      </c>
      <c r="B997" t="s">
        <v>27</v>
      </c>
      <c r="C997" s="3">
        <v>0</v>
      </c>
      <c r="D997" s="3">
        <v>0</v>
      </c>
      <c r="E997" s="11">
        <v>0</v>
      </c>
      <c r="F997" s="11">
        <v>0</v>
      </c>
      <c r="G997" s="3">
        <v>0</v>
      </c>
      <c r="H997" s="3">
        <v>0</v>
      </c>
      <c r="I997" s="3">
        <v>0</v>
      </c>
      <c r="J997" s="3">
        <v>0</v>
      </c>
      <c r="K997" s="3">
        <v>0</v>
      </c>
      <c r="L997" s="3">
        <v>0</v>
      </c>
      <c r="M997" s="3">
        <v>0</v>
      </c>
      <c r="N997" s="3">
        <v>0</v>
      </c>
      <c r="O997" s="3">
        <v>0</v>
      </c>
      <c r="P997" s="3">
        <v>0</v>
      </c>
    </row>
    <row r="998" spans="1:16" x14ac:dyDescent="0.2">
      <c r="A998" t="s">
        <v>1213</v>
      </c>
      <c r="B998" t="s">
        <v>29</v>
      </c>
      <c r="C998" s="3">
        <v>0</v>
      </c>
      <c r="D998" s="3">
        <v>0</v>
      </c>
      <c r="E998" s="11">
        <v>0</v>
      </c>
      <c r="F998" s="11">
        <v>0</v>
      </c>
      <c r="G998" s="3">
        <v>0</v>
      </c>
      <c r="H998" s="3">
        <v>0</v>
      </c>
      <c r="I998" s="3">
        <v>0</v>
      </c>
      <c r="J998" s="3">
        <v>0</v>
      </c>
      <c r="K998" s="3">
        <v>0</v>
      </c>
      <c r="L998" s="3">
        <v>0</v>
      </c>
      <c r="M998" s="3">
        <v>0</v>
      </c>
      <c r="N998" s="3">
        <v>0</v>
      </c>
      <c r="O998" s="3">
        <v>0</v>
      </c>
      <c r="P998" s="3">
        <v>0</v>
      </c>
    </row>
    <row r="999" spans="1:16" x14ac:dyDescent="0.2">
      <c r="A999" t="s">
        <v>1214</v>
      </c>
      <c r="B999" t="s">
        <v>153</v>
      </c>
      <c r="C999" s="3">
        <v>0</v>
      </c>
      <c r="D999" s="3">
        <v>0</v>
      </c>
      <c r="E999" s="11">
        <v>0</v>
      </c>
      <c r="F999" s="11">
        <v>0</v>
      </c>
      <c r="G999" s="3">
        <v>0</v>
      </c>
      <c r="H999" s="3">
        <v>0</v>
      </c>
      <c r="I999" s="3">
        <v>0</v>
      </c>
      <c r="J999" s="3">
        <v>0</v>
      </c>
      <c r="K999" s="3">
        <v>0</v>
      </c>
      <c r="L999" s="3">
        <v>0</v>
      </c>
      <c r="M999" s="3">
        <v>0</v>
      </c>
      <c r="N999" s="3">
        <v>0</v>
      </c>
      <c r="O999" s="3">
        <v>0</v>
      </c>
      <c r="P999" s="3">
        <v>0</v>
      </c>
    </row>
    <row r="1000" spans="1:16" x14ac:dyDescent="0.2">
      <c r="A1000" t="s">
        <v>1215</v>
      </c>
      <c r="B1000" t="s">
        <v>1216</v>
      </c>
      <c r="C1000" s="3">
        <v>0</v>
      </c>
      <c r="D1000" s="3">
        <v>0</v>
      </c>
      <c r="E1000" s="11">
        <v>0</v>
      </c>
      <c r="F1000" s="11">
        <v>0</v>
      </c>
      <c r="G1000" s="3">
        <v>0</v>
      </c>
      <c r="H1000" s="3">
        <v>0</v>
      </c>
      <c r="I1000" s="3">
        <v>0</v>
      </c>
      <c r="J1000" s="3">
        <v>0</v>
      </c>
      <c r="K1000" s="3">
        <v>0</v>
      </c>
      <c r="L1000" s="3">
        <v>0</v>
      </c>
      <c r="M1000" s="3">
        <v>0</v>
      </c>
      <c r="N1000" s="3">
        <v>0</v>
      </c>
      <c r="O1000" s="3">
        <v>0</v>
      </c>
      <c r="P1000" s="3">
        <v>0</v>
      </c>
    </row>
    <row r="1001" spans="1:16" x14ac:dyDescent="0.2">
      <c r="A1001" t="s">
        <v>1217</v>
      </c>
      <c r="B1001" t="s">
        <v>1218</v>
      </c>
      <c r="C1001" s="3">
        <v>0</v>
      </c>
      <c r="D1001" s="3">
        <v>0</v>
      </c>
      <c r="E1001" s="11">
        <v>0</v>
      </c>
      <c r="F1001" s="11">
        <v>0</v>
      </c>
      <c r="G1001" s="3">
        <v>0</v>
      </c>
      <c r="H1001" s="3">
        <v>0</v>
      </c>
      <c r="I1001" s="3">
        <v>0</v>
      </c>
      <c r="J1001" s="3">
        <v>0</v>
      </c>
      <c r="K1001" s="3">
        <v>0</v>
      </c>
      <c r="L1001" s="3">
        <v>0</v>
      </c>
      <c r="M1001" s="3">
        <v>0</v>
      </c>
      <c r="N1001" s="3">
        <v>0</v>
      </c>
      <c r="O1001" s="3">
        <v>0</v>
      </c>
      <c r="P1001" s="3">
        <v>0</v>
      </c>
    </row>
    <row r="1002" spans="1:16" x14ac:dyDescent="0.2">
      <c r="A1002" t="s">
        <v>1219</v>
      </c>
      <c r="B1002" t="s">
        <v>70</v>
      </c>
      <c r="C1002" s="3">
        <v>0</v>
      </c>
      <c r="D1002" s="3">
        <v>0</v>
      </c>
      <c r="E1002" s="11">
        <v>0</v>
      </c>
      <c r="F1002" s="11">
        <v>0</v>
      </c>
      <c r="G1002" s="3">
        <v>0</v>
      </c>
      <c r="H1002" s="3">
        <v>0</v>
      </c>
      <c r="I1002" s="3">
        <v>0</v>
      </c>
      <c r="J1002" s="3">
        <v>0</v>
      </c>
      <c r="K1002" s="3">
        <v>0</v>
      </c>
      <c r="L1002" s="3">
        <v>0</v>
      </c>
      <c r="M1002" s="3">
        <v>0</v>
      </c>
      <c r="N1002" s="3">
        <v>0</v>
      </c>
      <c r="O1002" s="3">
        <v>0</v>
      </c>
      <c r="P1002" s="3">
        <v>0</v>
      </c>
    </row>
    <row r="1003" spans="1:16" x14ac:dyDescent="0.2">
      <c r="A1003" t="s">
        <v>1220</v>
      </c>
      <c r="B1003" t="s">
        <v>1221</v>
      </c>
      <c r="C1003" s="3">
        <v>1520</v>
      </c>
      <c r="D1003" s="3">
        <v>0</v>
      </c>
      <c r="E1003" s="11">
        <v>1520</v>
      </c>
      <c r="F1003" s="11">
        <v>0</v>
      </c>
      <c r="G1003" s="3">
        <v>1520</v>
      </c>
      <c r="H1003" s="3">
        <v>0</v>
      </c>
      <c r="I1003" s="3">
        <v>1520</v>
      </c>
      <c r="J1003" s="3">
        <v>0</v>
      </c>
      <c r="K1003" s="3">
        <v>1370</v>
      </c>
      <c r="L1003" s="3">
        <v>0</v>
      </c>
      <c r="M1003" s="3">
        <v>1370</v>
      </c>
      <c r="N1003" s="3">
        <v>0</v>
      </c>
      <c r="O1003" s="3">
        <v>1370</v>
      </c>
      <c r="P1003" s="3">
        <v>0</v>
      </c>
    </row>
    <row r="1004" spans="1:16" x14ac:dyDescent="0.2">
      <c r="A1004" t="s">
        <v>1222</v>
      </c>
      <c r="B1004" t="s">
        <v>1223</v>
      </c>
      <c r="C1004" s="3">
        <v>2580</v>
      </c>
      <c r="D1004" s="3">
        <v>0</v>
      </c>
      <c r="E1004" s="11">
        <v>1790</v>
      </c>
      <c r="F1004" s="11">
        <v>0</v>
      </c>
      <c r="G1004" s="3">
        <v>1900</v>
      </c>
      <c r="H1004" s="3">
        <v>0</v>
      </c>
      <c r="I1004" s="3">
        <v>2000</v>
      </c>
      <c r="J1004" s="3">
        <v>0</v>
      </c>
      <c r="K1004" s="3">
        <v>2000</v>
      </c>
      <c r="L1004" s="3">
        <v>0</v>
      </c>
      <c r="M1004" s="3">
        <v>2300</v>
      </c>
      <c r="N1004" s="3">
        <v>0</v>
      </c>
      <c r="O1004" s="3">
        <v>2300</v>
      </c>
      <c r="P1004" s="3">
        <v>0</v>
      </c>
    </row>
    <row r="1005" spans="1:16" x14ac:dyDescent="0.2">
      <c r="A1005" t="s">
        <v>1224</v>
      </c>
      <c r="B1005" t="s">
        <v>1225</v>
      </c>
      <c r="C1005" s="3">
        <v>0</v>
      </c>
      <c r="D1005" s="3">
        <v>0</v>
      </c>
      <c r="E1005" s="11">
        <v>0</v>
      </c>
      <c r="F1005" s="11">
        <v>0</v>
      </c>
      <c r="G1005" s="3">
        <v>0</v>
      </c>
      <c r="H1005" s="3">
        <v>0</v>
      </c>
      <c r="I1005" s="3">
        <v>0</v>
      </c>
      <c r="J1005" s="3">
        <v>0</v>
      </c>
      <c r="K1005" s="3">
        <v>0</v>
      </c>
      <c r="L1005" s="3">
        <v>0</v>
      </c>
      <c r="M1005" s="3">
        <v>0</v>
      </c>
      <c r="N1005" s="3">
        <v>0</v>
      </c>
      <c r="O1005" s="3">
        <v>0</v>
      </c>
      <c r="P1005" s="3">
        <v>0</v>
      </c>
    </row>
    <row r="1006" spans="1:16" x14ac:dyDescent="0.2">
      <c r="A1006" t="s">
        <v>1226</v>
      </c>
      <c r="B1006" t="s">
        <v>1227</v>
      </c>
      <c r="C1006" s="3">
        <v>0</v>
      </c>
      <c r="D1006" s="3">
        <v>0</v>
      </c>
      <c r="E1006" s="11">
        <v>0</v>
      </c>
      <c r="F1006" s="11">
        <v>0</v>
      </c>
      <c r="G1006" s="3">
        <v>0</v>
      </c>
      <c r="H1006" s="3">
        <v>0</v>
      </c>
      <c r="I1006" s="3">
        <v>0</v>
      </c>
      <c r="J1006" s="3">
        <v>0</v>
      </c>
      <c r="K1006" s="3">
        <v>0</v>
      </c>
      <c r="L1006" s="3">
        <v>0</v>
      </c>
      <c r="M1006" s="3">
        <v>0</v>
      </c>
      <c r="N1006" s="3">
        <v>0</v>
      </c>
      <c r="O1006" s="3">
        <v>0</v>
      </c>
      <c r="P1006" s="3">
        <v>0</v>
      </c>
    </row>
    <row r="1007" spans="1:16" x14ac:dyDescent="0.2">
      <c r="A1007" t="s">
        <v>1228</v>
      </c>
      <c r="B1007" t="s">
        <v>1229</v>
      </c>
      <c r="C1007" s="3">
        <v>0</v>
      </c>
      <c r="D1007" s="3">
        <v>0</v>
      </c>
      <c r="E1007" s="11">
        <v>0</v>
      </c>
      <c r="F1007" s="11">
        <v>0</v>
      </c>
      <c r="G1007" s="3">
        <v>0</v>
      </c>
      <c r="H1007" s="3">
        <v>0</v>
      </c>
      <c r="I1007" s="3">
        <v>0</v>
      </c>
      <c r="J1007" s="3">
        <v>0</v>
      </c>
      <c r="K1007" s="3">
        <v>0</v>
      </c>
      <c r="L1007" s="3">
        <v>0</v>
      </c>
      <c r="M1007" s="3">
        <v>0</v>
      </c>
      <c r="N1007" s="3">
        <v>0</v>
      </c>
      <c r="O1007" s="3">
        <v>0</v>
      </c>
      <c r="P1007" s="3">
        <v>0</v>
      </c>
    </row>
    <row r="1009" spans="1:16" s="1" customFormat="1" x14ac:dyDescent="0.2">
      <c r="A1009" s="1" t="s">
        <v>1230</v>
      </c>
      <c r="B1009" s="1" t="s">
        <v>1231</v>
      </c>
      <c r="C1009" s="5">
        <f>C1011</f>
        <v>20560</v>
      </c>
      <c r="D1009" s="5">
        <f t="shared" ref="D1009" si="303">D1011</f>
        <v>6000</v>
      </c>
      <c r="E1009" s="12">
        <f>E1011</f>
        <v>19790</v>
      </c>
      <c r="F1009" s="12">
        <f t="shared" ref="F1009:P1009" si="304">F1011</f>
        <v>6000</v>
      </c>
      <c r="G1009" s="5">
        <f t="shared" si="304"/>
        <v>16370</v>
      </c>
      <c r="H1009" s="5">
        <f t="shared" si="304"/>
        <v>6000</v>
      </c>
      <c r="I1009" s="5">
        <f t="shared" si="304"/>
        <v>20310</v>
      </c>
      <c r="J1009" s="5">
        <f t="shared" si="304"/>
        <v>6000</v>
      </c>
      <c r="K1009" s="5">
        <f t="shared" si="304"/>
        <v>20170</v>
      </c>
      <c r="L1009" s="5">
        <f t="shared" si="304"/>
        <v>6000</v>
      </c>
      <c r="M1009" s="5">
        <f t="shared" si="304"/>
        <v>18980</v>
      </c>
      <c r="N1009" s="5">
        <f t="shared" si="304"/>
        <v>6000</v>
      </c>
      <c r="O1009" s="5">
        <f t="shared" si="304"/>
        <v>16530</v>
      </c>
      <c r="P1009" s="5">
        <f t="shared" si="304"/>
        <v>6000</v>
      </c>
    </row>
    <row r="1010" spans="1:16" s="1" customFormat="1" x14ac:dyDescent="0.2">
      <c r="C1010" s="5"/>
      <c r="D1010" s="5"/>
      <c r="E1010" s="12"/>
      <c r="F1010" s="12"/>
      <c r="G1010" s="5"/>
      <c r="H1010" s="5"/>
      <c r="I1010" s="5"/>
      <c r="J1010" s="5"/>
      <c r="K1010" s="5"/>
      <c r="L1010" s="5"/>
      <c r="M1010" s="5"/>
      <c r="N1010" s="5"/>
      <c r="O1010" s="5"/>
      <c r="P1010" s="5"/>
    </row>
    <row r="1011" spans="1:16" s="1" customFormat="1" x14ac:dyDescent="0.2">
      <c r="A1011" s="1" t="s">
        <v>1232</v>
      </c>
      <c r="B1011" s="1" t="s">
        <v>1231</v>
      </c>
      <c r="C1011" s="5">
        <f>C1013</f>
        <v>20560</v>
      </c>
      <c r="D1011" s="5">
        <f t="shared" ref="D1011" si="305">D1013</f>
        <v>6000</v>
      </c>
      <c r="E1011" s="12">
        <f>E1013</f>
        <v>19790</v>
      </c>
      <c r="F1011" s="12">
        <f t="shared" ref="F1011:P1011" si="306">F1013</f>
        <v>6000</v>
      </c>
      <c r="G1011" s="5">
        <f t="shared" si="306"/>
        <v>16370</v>
      </c>
      <c r="H1011" s="5">
        <f t="shared" si="306"/>
        <v>6000</v>
      </c>
      <c r="I1011" s="5">
        <f t="shared" si="306"/>
        <v>20310</v>
      </c>
      <c r="J1011" s="5">
        <f t="shared" si="306"/>
        <v>6000</v>
      </c>
      <c r="K1011" s="5">
        <f t="shared" si="306"/>
        <v>20170</v>
      </c>
      <c r="L1011" s="5">
        <f t="shared" si="306"/>
        <v>6000</v>
      </c>
      <c r="M1011" s="5">
        <f t="shared" si="306"/>
        <v>18980</v>
      </c>
      <c r="N1011" s="5">
        <f t="shared" si="306"/>
        <v>6000</v>
      </c>
      <c r="O1011" s="5">
        <f t="shared" si="306"/>
        <v>16530</v>
      </c>
      <c r="P1011" s="5">
        <f t="shared" si="306"/>
        <v>6000</v>
      </c>
    </row>
    <row r="1012" spans="1:16" s="1" customFormat="1" x14ac:dyDescent="0.2">
      <c r="C1012" s="5"/>
      <c r="D1012" s="5"/>
      <c r="E1012" s="12"/>
      <c r="F1012" s="12"/>
      <c r="G1012" s="5"/>
      <c r="H1012" s="5"/>
      <c r="I1012" s="5"/>
      <c r="J1012" s="5"/>
      <c r="K1012" s="5"/>
      <c r="L1012" s="5"/>
      <c r="M1012" s="5"/>
      <c r="N1012" s="5"/>
      <c r="O1012" s="5"/>
      <c r="P1012" s="5"/>
    </row>
    <row r="1013" spans="1:16" s="1" customFormat="1" x14ac:dyDescent="0.2">
      <c r="A1013" s="1" t="s">
        <v>1233</v>
      </c>
      <c r="B1013" s="1" t="s">
        <v>1234</v>
      </c>
      <c r="C1013" s="5">
        <f>SUM(C1015:C1033)</f>
        <v>20560</v>
      </c>
      <c r="D1013" s="5">
        <f t="shared" ref="D1013" si="307">SUM(D1015:D1033)</f>
        <v>6000</v>
      </c>
      <c r="E1013" s="12">
        <f>SUM(E1015:E1033)</f>
        <v>19790</v>
      </c>
      <c r="F1013" s="12">
        <f t="shared" ref="F1013:P1013" si="308">SUM(F1015:F1033)</f>
        <v>6000</v>
      </c>
      <c r="G1013" s="5">
        <f t="shared" si="308"/>
        <v>16370</v>
      </c>
      <c r="H1013" s="5">
        <f t="shared" si="308"/>
        <v>6000</v>
      </c>
      <c r="I1013" s="5">
        <f t="shared" si="308"/>
        <v>20310</v>
      </c>
      <c r="J1013" s="5">
        <f t="shared" si="308"/>
        <v>6000</v>
      </c>
      <c r="K1013" s="5">
        <f t="shared" si="308"/>
        <v>20170</v>
      </c>
      <c r="L1013" s="5">
        <f t="shared" si="308"/>
        <v>6000</v>
      </c>
      <c r="M1013" s="5">
        <f t="shared" si="308"/>
        <v>18980</v>
      </c>
      <c r="N1013" s="5">
        <f t="shared" si="308"/>
        <v>6000</v>
      </c>
      <c r="O1013" s="5">
        <f t="shared" si="308"/>
        <v>16530</v>
      </c>
      <c r="P1013" s="5">
        <f t="shared" si="308"/>
        <v>6000</v>
      </c>
    </row>
    <row r="1015" spans="1:16" x14ac:dyDescent="0.2">
      <c r="A1015" t="s">
        <v>1235</v>
      </c>
      <c r="B1015" t="s">
        <v>1236</v>
      </c>
      <c r="C1015" s="3">
        <v>680</v>
      </c>
      <c r="D1015" s="3">
        <v>0</v>
      </c>
      <c r="E1015" s="11">
        <v>680</v>
      </c>
      <c r="F1015" s="11">
        <v>0</v>
      </c>
      <c r="G1015" s="3">
        <v>680</v>
      </c>
      <c r="H1015" s="3">
        <v>0</v>
      </c>
      <c r="I1015" s="3">
        <v>680</v>
      </c>
      <c r="J1015" s="3">
        <v>0</v>
      </c>
      <c r="K1015" s="3">
        <v>680</v>
      </c>
      <c r="L1015" s="3">
        <v>0</v>
      </c>
      <c r="M1015" s="3">
        <v>680</v>
      </c>
      <c r="N1015" s="3">
        <v>0</v>
      </c>
      <c r="O1015" s="3">
        <v>680</v>
      </c>
      <c r="P1015" s="3">
        <v>0</v>
      </c>
    </row>
    <row r="1016" spans="1:16" x14ac:dyDescent="0.2">
      <c r="A1016" t="s">
        <v>1237</v>
      </c>
      <c r="B1016" t="s">
        <v>1238</v>
      </c>
      <c r="C1016" s="3">
        <v>4290</v>
      </c>
      <c r="D1016" s="3">
        <v>0</v>
      </c>
      <c r="E1016" s="11">
        <v>4290</v>
      </c>
      <c r="F1016" s="11">
        <v>0</v>
      </c>
      <c r="G1016" s="3">
        <v>4400</v>
      </c>
      <c r="H1016" s="3">
        <v>0</v>
      </c>
      <c r="I1016" s="3">
        <v>4400</v>
      </c>
      <c r="J1016" s="3">
        <v>0</v>
      </c>
      <c r="K1016" s="3">
        <v>4400</v>
      </c>
      <c r="L1016" s="3">
        <v>0</v>
      </c>
      <c r="M1016" s="3">
        <v>4400</v>
      </c>
      <c r="N1016" s="3">
        <v>0</v>
      </c>
      <c r="O1016" s="3">
        <v>4400</v>
      </c>
      <c r="P1016" s="3">
        <v>0</v>
      </c>
    </row>
    <row r="1017" spans="1:16" x14ac:dyDescent="0.2">
      <c r="A1017" t="s">
        <v>1239</v>
      </c>
      <c r="B1017" t="s">
        <v>17</v>
      </c>
      <c r="C1017" s="3">
        <v>0</v>
      </c>
      <c r="D1017" s="3">
        <v>0</v>
      </c>
      <c r="E1017" s="11">
        <v>0</v>
      </c>
      <c r="F1017" s="11">
        <v>0</v>
      </c>
      <c r="G1017" s="3">
        <v>0</v>
      </c>
      <c r="H1017" s="3">
        <v>0</v>
      </c>
      <c r="I1017" s="3">
        <v>0</v>
      </c>
      <c r="J1017" s="3">
        <v>0</v>
      </c>
      <c r="K1017" s="3">
        <v>0</v>
      </c>
      <c r="L1017" s="3">
        <v>0</v>
      </c>
      <c r="M1017" s="3">
        <v>0</v>
      </c>
      <c r="N1017" s="3">
        <v>0</v>
      </c>
      <c r="O1017" s="3">
        <v>0</v>
      </c>
      <c r="P1017" s="3">
        <v>0</v>
      </c>
    </row>
    <row r="1018" spans="1:16" x14ac:dyDescent="0.2">
      <c r="A1018" t="s">
        <v>1240</v>
      </c>
      <c r="B1018" t="s">
        <v>218</v>
      </c>
      <c r="C1018" s="3">
        <v>0</v>
      </c>
      <c r="D1018" s="3">
        <v>0</v>
      </c>
      <c r="E1018" s="11">
        <v>0</v>
      </c>
      <c r="F1018" s="11">
        <v>0</v>
      </c>
      <c r="G1018" s="3">
        <v>0</v>
      </c>
      <c r="H1018" s="3">
        <v>0</v>
      </c>
      <c r="I1018" s="3">
        <v>0</v>
      </c>
      <c r="J1018" s="3">
        <v>0</v>
      </c>
      <c r="K1018" s="3">
        <v>0</v>
      </c>
      <c r="L1018" s="3">
        <v>0</v>
      </c>
      <c r="M1018" s="3">
        <v>0</v>
      </c>
      <c r="N1018" s="3">
        <v>0</v>
      </c>
      <c r="O1018" s="3">
        <v>0</v>
      </c>
      <c r="P1018" s="3">
        <v>0</v>
      </c>
    </row>
    <row r="1019" spans="1:16" x14ac:dyDescent="0.2">
      <c r="A1019" t="s">
        <v>1241</v>
      </c>
      <c r="B1019" t="s">
        <v>21</v>
      </c>
      <c r="C1019" s="3">
        <v>210</v>
      </c>
      <c r="D1019" s="3">
        <v>0</v>
      </c>
      <c r="E1019" s="11">
        <v>210</v>
      </c>
      <c r="F1019" s="11">
        <v>0</v>
      </c>
      <c r="G1019" s="3">
        <v>220</v>
      </c>
      <c r="H1019" s="3">
        <v>0</v>
      </c>
      <c r="I1019" s="3">
        <v>220</v>
      </c>
      <c r="J1019" s="3">
        <v>0</v>
      </c>
      <c r="K1019" s="3">
        <v>220</v>
      </c>
      <c r="L1019" s="3">
        <v>0</v>
      </c>
      <c r="M1019" s="3">
        <v>220</v>
      </c>
      <c r="N1019" s="3">
        <v>0</v>
      </c>
      <c r="O1019" s="3">
        <v>220</v>
      </c>
      <c r="P1019" s="3">
        <v>0</v>
      </c>
    </row>
    <row r="1020" spans="1:16" x14ac:dyDescent="0.2">
      <c r="A1020" t="s">
        <v>1242</v>
      </c>
      <c r="B1020" t="s">
        <v>495</v>
      </c>
      <c r="C1020" s="3">
        <v>0</v>
      </c>
      <c r="D1020" s="3">
        <v>0</v>
      </c>
      <c r="E1020" s="11">
        <v>0</v>
      </c>
      <c r="F1020" s="11">
        <v>0</v>
      </c>
      <c r="G1020" s="3">
        <v>0</v>
      </c>
      <c r="H1020" s="3">
        <v>0</v>
      </c>
      <c r="I1020" s="3">
        <v>0</v>
      </c>
      <c r="J1020" s="3">
        <v>0</v>
      </c>
      <c r="K1020" s="3">
        <v>0</v>
      </c>
      <c r="L1020" s="3">
        <v>0</v>
      </c>
      <c r="M1020" s="3">
        <v>0</v>
      </c>
      <c r="N1020" s="3">
        <v>0</v>
      </c>
      <c r="O1020" s="3">
        <v>0</v>
      </c>
      <c r="P1020" s="3">
        <v>0</v>
      </c>
    </row>
    <row r="1021" spans="1:16" x14ac:dyDescent="0.2">
      <c r="A1021" t="s">
        <v>1243</v>
      </c>
      <c r="B1021" t="s">
        <v>57</v>
      </c>
      <c r="C1021" s="3">
        <v>40</v>
      </c>
      <c r="D1021" s="3">
        <v>0</v>
      </c>
      <c r="E1021" s="11">
        <v>40</v>
      </c>
      <c r="F1021" s="11">
        <v>0</v>
      </c>
      <c r="G1021" s="3">
        <v>50</v>
      </c>
      <c r="H1021" s="3">
        <v>0</v>
      </c>
      <c r="I1021" s="3">
        <v>50</v>
      </c>
      <c r="J1021" s="3">
        <v>0</v>
      </c>
      <c r="K1021" s="3">
        <v>50</v>
      </c>
      <c r="L1021" s="3">
        <v>0</v>
      </c>
      <c r="M1021" s="3">
        <v>50</v>
      </c>
      <c r="N1021" s="3">
        <v>0</v>
      </c>
      <c r="O1021" s="3">
        <v>50</v>
      </c>
      <c r="P1021" s="3">
        <v>0</v>
      </c>
    </row>
    <row r="1022" spans="1:16" x14ac:dyDescent="0.2">
      <c r="A1022" t="s">
        <v>1244</v>
      </c>
      <c r="B1022" t="s">
        <v>25</v>
      </c>
      <c r="C1022" s="3">
        <v>80</v>
      </c>
      <c r="D1022" s="3">
        <v>0</v>
      </c>
      <c r="E1022" s="11">
        <v>80</v>
      </c>
      <c r="F1022" s="11">
        <v>0</v>
      </c>
      <c r="G1022" s="3">
        <v>90</v>
      </c>
      <c r="H1022" s="3">
        <v>0</v>
      </c>
      <c r="I1022" s="3">
        <v>90</v>
      </c>
      <c r="J1022" s="3">
        <v>0</v>
      </c>
      <c r="K1022" s="3">
        <v>90</v>
      </c>
      <c r="L1022" s="3">
        <v>0</v>
      </c>
      <c r="M1022" s="3">
        <v>90</v>
      </c>
      <c r="N1022" s="3">
        <v>0</v>
      </c>
      <c r="O1022" s="3">
        <v>90</v>
      </c>
      <c r="P1022" s="3">
        <v>0</v>
      </c>
    </row>
    <row r="1023" spans="1:16" x14ac:dyDescent="0.2">
      <c r="A1023" t="s">
        <v>1245</v>
      </c>
      <c r="B1023" t="s">
        <v>60</v>
      </c>
      <c r="C1023" s="3">
        <v>20</v>
      </c>
      <c r="D1023" s="3">
        <v>0</v>
      </c>
      <c r="E1023" s="11">
        <v>20</v>
      </c>
      <c r="F1023" s="11">
        <v>0</v>
      </c>
      <c r="G1023" s="3">
        <v>30</v>
      </c>
      <c r="H1023" s="3">
        <v>0</v>
      </c>
      <c r="I1023" s="3">
        <v>30</v>
      </c>
      <c r="J1023" s="3">
        <v>0</v>
      </c>
      <c r="K1023" s="3">
        <v>30</v>
      </c>
      <c r="L1023" s="3">
        <v>0</v>
      </c>
      <c r="M1023" s="3">
        <v>30</v>
      </c>
      <c r="N1023" s="3">
        <v>0</v>
      </c>
      <c r="O1023" s="3">
        <v>30</v>
      </c>
      <c r="P1023" s="3">
        <v>0</v>
      </c>
    </row>
    <row r="1024" spans="1:16" x14ac:dyDescent="0.2">
      <c r="A1024" t="s">
        <v>1246</v>
      </c>
      <c r="B1024" t="s">
        <v>29</v>
      </c>
      <c r="C1024" s="3">
        <v>0</v>
      </c>
      <c r="D1024" s="3">
        <v>0</v>
      </c>
      <c r="E1024" s="11">
        <v>0</v>
      </c>
      <c r="F1024" s="11">
        <v>0</v>
      </c>
      <c r="G1024" s="3">
        <v>0</v>
      </c>
      <c r="H1024" s="3">
        <v>0</v>
      </c>
      <c r="I1024" s="3">
        <v>0</v>
      </c>
      <c r="J1024" s="3">
        <v>0</v>
      </c>
      <c r="K1024" s="3">
        <v>0</v>
      </c>
      <c r="L1024" s="3">
        <v>0</v>
      </c>
      <c r="M1024" s="3">
        <v>0</v>
      </c>
      <c r="N1024" s="3">
        <v>0</v>
      </c>
      <c r="O1024" s="3">
        <v>0</v>
      </c>
      <c r="P1024" s="3">
        <v>0</v>
      </c>
    </row>
    <row r="1025" spans="1:16" x14ac:dyDescent="0.2">
      <c r="A1025" t="s">
        <v>1247</v>
      </c>
      <c r="B1025" t="s">
        <v>1248</v>
      </c>
      <c r="C1025" s="3">
        <v>0</v>
      </c>
      <c r="D1025" s="3">
        <v>0</v>
      </c>
      <c r="E1025" s="11">
        <v>500</v>
      </c>
      <c r="F1025" s="11">
        <v>0</v>
      </c>
      <c r="G1025" s="3">
        <v>0</v>
      </c>
      <c r="H1025" s="3">
        <v>0</v>
      </c>
      <c r="I1025" s="3">
        <v>0</v>
      </c>
      <c r="J1025" s="3">
        <v>0</v>
      </c>
      <c r="K1025" s="3">
        <v>0</v>
      </c>
      <c r="L1025" s="3">
        <v>0</v>
      </c>
      <c r="M1025" s="3">
        <v>0</v>
      </c>
      <c r="N1025" s="3">
        <v>0</v>
      </c>
      <c r="O1025" s="3">
        <v>500</v>
      </c>
      <c r="P1025" s="3">
        <v>0</v>
      </c>
    </row>
    <row r="1026" spans="1:16" x14ac:dyDescent="0.2">
      <c r="A1026" t="s">
        <v>1249</v>
      </c>
      <c r="B1026" t="s">
        <v>161</v>
      </c>
      <c r="C1026" s="3">
        <v>3000</v>
      </c>
      <c r="D1026" s="3">
        <v>0</v>
      </c>
      <c r="E1026" s="11">
        <v>3000</v>
      </c>
      <c r="F1026" s="11">
        <v>0</v>
      </c>
      <c r="G1026" s="3">
        <v>3000</v>
      </c>
      <c r="H1026" s="3">
        <v>0</v>
      </c>
      <c r="I1026" s="3">
        <v>3000</v>
      </c>
      <c r="J1026" s="3">
        <v>0</v>
      </c>
      <c r="K1026" s="3">
        <v>3000</v>
      </c>
      <c r="L1026" s="3">
        <v>0</v>
      </c>
      <c r="M1026" s="3">
        <v>3000</v>
      </c>
      <c r="N1026" s="3">
        <v>0</v>
      </c>
      <c r="O1026" s="3">
        <v>3000</v>
      </c>
      <c r="P1026" s="3">
        <v>0</v>
      </c>
    </row>
    <row r="1027" spans="1:16" x14ac:dyDescent="0.2">
      <c r="A1027" t="s">
        <v>1250</v>
      </c>
      <c r="B1027" t="s">
        <v>70</v>
      </c>
      <c r="C1027" s="3">
        <v>0</v>
      </c>
      <c r="D1027" s="3">
        <v>0</v>
      </c>
      <c r="E1027" s="11">
        <v>0</v>
      </c>
      <c r="F1027" s="11">
        <v>0</v>
      </c>
      <c r="G1027" s="3">
        <v>0</v>
      </c>
      <c r="H1027" s="3">
        <v>0</v>
      </c>
      <c r="I1027" s="3">
        <v>0</v>
      </c>
      <c r="J1027" s="3">
        <v>0</v>
      </c>
      <c r="K1027" s="3">
        <v>0</v>
      </c>
      <c r="L1027" s="3">
        <v>0</v>
      </c>
      <c r="M1027" s="3">
        <v>0</v>
      </c>
      <c r="N1027" s="3">
        <v>0</v>
      </c>
      <c r="O1027" s="3">
        <v>0</v>
      </c>
      <c r="P1027" s="3">
        <v>0</v>
      </c>
    </row>
    <row r="1028" spans="1:16" x14ac:dyDescent="0.2">
      <c r="A1028" t="s">
        <v>1251</v>
      </c>
      <c r="B1028" t="s">
        <v>1252</v>
      </c>
      <c r="C1028" s="3">
        <v>10240</v>
      </c>
      <c r="D1028" s="3">
        <v>0</v>
      </c>
      <c r="E1028" s="11">
        <v>8970</v>
      </c>
      <c r="F1028" s="11">
        <v>0</v>
      </c>
      <c r="G1028" s="3">
        <v>5900</v>
      </c>
      <c r="H1028" s="3">
        <v>0</v>
      </c>
      <c r="I1028" s="3">
        <v>9840</v>
      </c>
      <c r="J1028" s="3">
        <v>0</v>
      </c>
      <c r="K1028" s="3">
        <v>9700</v>
      </c>
      <c r="L1028" s="3">
        <v>0</v>
      </c>
      <c r="M1028" s="3">
        <v>8510</v>
      </c>
      <c r="N1028" s="3">
        <v>0</v>
      </c>
      <c r="O1028" s="3">
        <v>5560</v>
      </c>
      <c r="P1028" s="3">
        <v>0</v>
      </c>
    </row>
    <row r="1029" spans="1:16" x14ac:dyDescent="0.2">
      <c r="A1029" t="s">
        <v>1253</v>
      </c>
      <c r="B1029" t="s">
        <v>1054</v>
      </c>
      <c r="C1029" s="3">
        <v>2000</v>
      </c>
      <c r="D1029" s="3">
        <v>0</v>
      </c>
      <c r="E1029" s="11">
        <v>2000</v>
      </c>
      <c r="F1029" s="11">
        <v>0</v>
      </c>
      <c r="G1029" s="3">
        <v>2000</v>
      </c>
      <c r="H1029" s="3">
        <v>0</v>
      </c>
      <c r="I1029" s="3">
        <v>2000</v>
      </c>
      <c r="J1029" s="3">
        <v>0</v>
      </c>
      <c r="K1029" s="3">
        <v>2000</v>
      </c>
      <c r="L1029" s="3">
        <v>0</v>
      </c>
      <c r="M1029" s="3">
        <v>2000</v>
      </c>
      <c r="N1029" s="3">
        <v>0</v>
      </c>
      <c r="O1029" s="3">
        <v>2000</v>
      </c>
      <c r="P1029" s="3">
        <v>0</v>
      </c>
    </row>
    <row r="1030" spans="1:16" x14ac:dyDescent="0.2">
      <c r="A1030" t="s">
        <v>1254</v>
      </c>
      <c r="B1030" t="s">
        <v>1255</v>
      </c>
      <c r="C1030" s="3">
        <v>0</v>
      </c>
      <c r="D1030" s="3">
        <v>0</v>
      </c>
      <c r="E1030" s="11">
        <v>0</v>
      </c>
      <c r="F1030" s="11">
        <v>0</v>
      </c>
      <c r="G1030" s="3">
        <v>0</v>
      </c>
      <c r="H1030" s="3">
        <v>0</v>
      </c>
      <c r="I1030" s="3">
        <v>0</v>
      </c>
      <c r="J1030" s="3">
        <v>0</v>
      </c>
      <c r="K1030" s="3">
        <v>0</v>
      </c>
      <c r="L1030" s="3">
        <v>0</v>
      </c>
      <c r="M1030" s="3">
        <v>0</v>
      </c>
      <c r="N1030" s="3">
        <v>0</v>
      </c>
      <c r="O1030" s="3">
        <v>0</v>
      </c>
      <c r="P1030" s="3">
        <v>0</v>
      </c>
    </row>
    <row r="1031" spans="1:16" x14ac:dyDescent="0.2">
      <c r="A1031" t="s">
        <v>1256</v>
      </c>
      <c r="B1031" t="s">
        <v>1257</v>
      </c>
      <c r="C1031" s="3">
        <v>0</v>
      </c>
      <c r="D1031" s="3">
        <v>0</v>
      </c>
      <c r="E1031" s="11">
        <v>0</v>
      </c>
      <c r="F1031" s="11">
        <v>0</v>
      </c>
      <c r="G1031" s="3">
        <v>0</v>
      </c>
      <c r="H1031" s="3">
        <v>0</v>
      </c>
      <c r="I1031" s="3">
        <v>0</v>
      </c>
      <c r="J1031" s="3">
        <v>0</v>
      </c>
      <c r="K1031" s="3">
        <v>0</v>
      </c>
      <c r="L1031" s="3">
        <v>0</v>
      </c>
      <c r="M1031" s="3">
        <v>0</v>
      </c>
      <c r="N1031" s="3">
        <v>0</v>
      </c>
      <c r="O1031" s="3">
        <v>0</v>
      </c>
      <c r="P1031" s="3">
        <v>0</v>
      </c>
    </row>
    <row r="1032" spans="1:16" x14ac:dyDescent="0.2">
      <c r="A1032" t="s">
        <v>1258</v>
      </c>
      <c r="B1032" t="s">
        <v>1259</v>
      </c>
      <c r="C1032" s="3">
        <v>0</v>
      </c>
      <c r="D1032" s="3">
        <v>5000</v>
      </c>
      <c r="E1032" s="11">
        <v>0</v>
      </c>
      <c r="F1032" s="11">
        <v>5000</v>
      </c>
      <c r="G1032" s="3">
        <v>0</v>
      </c>
      <c r="H1032" s="3">
        <v>5000</v>
      </c>
      <c r="I1032" s="3">
        <v>0</v>
      </c>
      <c r="J1032" s="3">
        <v>5000</v>
      </c>
      <c r="K1032" s="3">
        <v>0</v>
      </c>
      <c r="L1032" s="3">
        <v>5000</v>
      </c>
      <c r="M1032" s="3">
        <v>0</v>
      </c>
      <c r="N1032" s="3">
        <v>5000</v>
      </c>
      <c r="O1032" s="3">
        <v>0</v>
      </c>
      <c r="P1032" s="3">
        <v>5000</v>
      </c>
    </row>
    <row r="1033" spans="1:16" x14ac:dyDescent="0.2">
      <c r="A1033" t="s">
        <v>1260</v>
      </c>
      <c r="B1033" t="s">
        <v>200</v>
      </c>
      <c r="C1033" s="3">
        <v>0</v>
      </c>
      <c r="D1033" s="3">
        <v>1000</v>
      </c>
      <c r="E1033" s="11">
        <v>0</v>
      </c>
      <c r="F1033" s="11">
        <v>1000</v>
      </c>
      <c r="G1033" s="3">
        <v>0</v>
      </c>
      <c r="H1033" s="3">
        <v>1000</v>
      </c>
      <c r="I1033" s="3">
        <v>0</v>
      </c>
      <c r="J1033" s="3">
        <v>1000</v>
      </c>
      <c r="K1033" s="3">
        <v>0</v>
      </c>
      <c r="L1033" s="3">
        <v>1000</v>
      </c>
      <c r="M1033" s="3">
        <v>0</v>
      </c>
      <c r="N1033" s="3">
        <v>1000</v>
      </c>
      <c r="O1033" s="3">
        <v>0</v>
      </c>
      <c r="P1033" s="3">
        <v>1000</v>
      </c>
    </row>
    <row r="1035" spans="1:16" s="1" customFormat="1" x14ac:dyDescent="0.2">
      <c r="A1035" s="1" t="s">
        <v>1261</v>
      </c>
      <c r="B1035" s="1" t="s">
        <v>1262</v>
      </c>
      <c r="C1035" s="5">
        <f>C1038+C1060+C1080+C1088</f>
        <v>6160</v>
      </c>
      <c r="D1035" s="5">
        <f>D1038+D1060+D1080+D1088</f>
        <v>0</v>
      </c>
      <c r="E1035" s="12">
        <f>E1038+E1060+E1080+E1088</f>
        <v>6590</v>
      </c>
      <c r="F1035" s="12">
        <f>F1038+F1060+F1080+F1088</f>
        <v>0</v>
      </c>
      <c r="G1035" s="5">
        <f t="shared" ref="G1035:P1035" si="309">G1038+G1060+G1080+G1088</f>
        <v>6900</v>
      </c>
      <c r="H1035" s="5">
        <f t="shared" si="309"/>
        <v>0</v>
      </c>
      <c r="I1035" s="5">
        <f t="shared" si="309"/>
        <v>6920</v>
      </c>
      <c r="J1035" s="5">
        <f t="shared" si="309"/>
        <v>0</v>
      </c>
      <c r="K1035" s="5">
        <f t="shared" si="309"/>
        <v>7040</v>
      </c>
      <c r="L1035" s="5">
        <f t="shared" si="309"/>
        <v>0</v>
      </c>
      <c r="M1035" s="5">
        <f t="shared" si="309"/>
        <v>7060</v>
      </c>
      <c r="N1035" s="5">
        <f t="shared" si="309"/>
        <v>0</v>
      </c>
      <c r="O1035" s="5">
        <f t="shared" si="309"/>
        <v>7160</v>
      </c>
      <c r="P1035" s="5">
        <f t="shared" si="309"/>
        <v>0</v>
      </c>
    </row>
    <row r="1036" spans="1:16" s="1" customFormat="1" x14ac:dyDescent="0.2">
      <c r="C1036" s="5"/>
      <c r="D1036" s="6">
        <f>C1035-D1035</f>
        <v>6160</v>
      </c>
      <c r="E1036" s="12"/>
      <c r="F1036" s="13">
        <f>E1035-F1035</f>
        <v>6590</v>
      </c>
      <c r="G1036" s="5"/>
      <c r="H1036" s="6">
        <f t="shared" ref="H1036" si="310">G1035-H1035</f>
        <v>6900</v>
      </c>
      <c r="I1036" s="5"/>
      <c r="J1036" s="6">
        <f t="shared" ref="J1036" si="311">I1035-J1035</f>
        <v>6920</v>
      </c>
      <c r="K1036" s="5"/>
      <c r="L1036" s="6">
        <f t="shared" ref="L1036" si="312">K1035-L1035</f>
        <v>7040</v>
      </c>
      <c r="M1036" s="5"/>
      <c r="N1036" s="6">
        <f t="shared" ref="N1036" si="313">M1035-N1035</f>
        <v>7060</v>
      </c>
      <c r="O1036" s="5"/>
      <c r="P1036" s="6">
        <f t="shared" ref="P1036" si="314">O1035-P1035</f>
        <v>7160</v>
      </c>
    </row>
    <row r="1037" spans="1:16" s="1" customFormat="1" x14ac:dyDescent="0.2">
      <c r="C1037" s="5"/>
      <c r="D1037" s="5"/>
      <c r="E1037" s="12"/>
      <c r="F1037" s="12"/>
      <c r="G1037" s="5"/>
      <c r="H1037" s="5"/>
      <c r="I1037" s="5"/>
      <c r="J1037" s="5"/>
      <c r="K1037" s="5"/>
      <c r="L1037" s="5"/>
      <c r="M1037" s="5"/>
      <c r="N1037" s="5"/>
      <c r="O1037" s="5"/>
      <c r="P1037" s="5"/>
    </row>
    <row r="1038" spans="1:16" s="1" customFormat="1" x14ac:dyDescent="0.2">
      <c r="A1038" s="1" t="s">
        <v>1263</v>
      </c>
      <c r="B1038" s="1" t="s">
        <v>1264</v>
      </c>
      <c r="C1038" s="5">
        <f>C1040+C1046+C1052</f>
        <v>0</v>
      </c>
      <c r="D1038" s="5">
        <f t="shared" ref="D1038" si="315">D1040+D1046+D1052</f>
        <v>0</v>
      </c>
      <c r="E1038" s="12">
        <f>E1040+E1046+E1052</f>
        <v>0</v>
      </c>
      <c r="F1038" s="12">
        <f t="shared" ref="F1038:P1038" si="316">F1040+F1046+F1052</f>
        <v>0</v>
      </c>
      <c r="G1038" s="5">
        <f t="shared" si="316"/>
        <v>0</v>
      </c>
      <c r="H1038" s="5">
        <f t="shared" si="316"/>
        <v>0</v>
      </c>
      <c r="I1038" s="5">
        <f t="shared" si="316"/>
        <v>0</v>
      </c>
      <c r="J1038" s="5">
        <f t="shared" si="316"/>
        <v>0</v>
      </c>
      <c r="K1038" s="5">
        <f t="shared" si="316"/>
        <v>0</v>
      </c>
      <c r="L1038" s="5">
        <f t="shared" si="316"/>
        <v>0</v>
      </c>
      <c r="M1038" s="5">
        <f t="shared" si="316"/>
        <v>0</v>
      </c>
      <c r="N1038" s="5">
        <f t="shared" si="316"/>
        <v>0</v>
      </c>
      <c r="O1038" s="5">
        <f t="shared" si="316"/>
        <v>0</v>
      </c>
      <c r="P1038" s="5">
        <f t="shared" si="316"/>
        <v>0</v>
      </c>
    </row>
    <row r="1039" spans="1:16" s="1" customFormat="1" x14ac:dyDescent="0.2">
      <c r="C1039" s="5"/>
      <c r="D1039" s="5"/>
      <c r="E1039" s="12"/>
      <c r="F1039" s="12"/>
      <c r="G1039" s="5"/>
      <c r="H1039" s="5"/>
      <c r="I1039" s="5"/>
      <c r="J1039" s="5"/>
      <c r="K1039" s="5"/>
      <c r="L1039" s="5"/>
      <c r="M1039" s="5"/>
      <c r="N1039" s="5"/>
      <c r="O1039" s="5"/>
      <c r="P1039" s="5"/>
    </row>
    <row r="1040" spans="1:16" s="1" customFormat="1" x14ac:dyDescent="0.2">
      <c r="A1040" s="1" t="s">
        <v>1265</v>
      </c>
      <c r="B1040" s="1" t="s">
        <v>1266</v>
      </c>
      <c r="C1040" s="5">
        <f>C1042</f>
        <v>0</v>
      </c>
      <c r="D1040" s="5">
        <f t="shared" ref="D1040" si="317">D1042</f>
        <v>0</v>
      </c>
      <c r="E1040" s="12">
        <f>E1042</f>
        <v>0</v>
      </c>
      <c r="F1040" s="12">
        <f t="shared" ref="F1040:P1040" si="318">F1042</f>
        <v>0</v>
      </c>
      <c r="G1040" s="5">
        <f t="shared" si="318"/>
        <v>0</v>
      </c>
      <c r="H1040" s="5">
        <f t="shared" si="318"/>
        <v>0</v>
      </c>
      <c r="I1040" s="5">
        <f t="shared" si="318"/>
        <v>0</v>
      </c>
      <c r="J1040" s="5">
        <f t="shared" si="318"/>
        <v>0</v>
      </c>
      <c r="K1040" s="5">
        <f t="shared" si="318"/>
        <v>0</v>
      </c>
      <c r="L1040" s="5">
        <f t="shared" si="318"/>
        <v>0</v>
      </c>
      <c r="M1040" s="5">
        <f t="shared" si="318"/>
        <v>0</v>
      </c>
      <c r="N1040" s="5">
        <f t="shared" si="318"/>
        <v>0</v>
      </c>
      <c r="O1040" s="5">
        <f t="shared" si="318"/>
        <v>0</v>
      </c>
      <c r="P1040" s="5">
        <f t="shared" si="318"/>
        <v>0</v>
      </c>
    </row>
    <row r="1041" spans="1:16" s="1" customFormat="1" x14ac:dyDescent="0.2">
      <c r="C1041" s="5"/>
      <c r="D1041" s="5"/>
      <c r="E1041" s="12"/>
      <c r="F1041" s="12"/>
      <c r="G1041" s="5"/>
      <c r="H1041" s="5"/>
      <c r="I1041" s="5"/>
      <c r="J1041" s="5"/>
      <c r="K1041" s="5"/>
      <c r="L1041" s="5"/>
      <c r="M1041" s="5"/>
      <c r="N1041" s="5"/>
      <c r="O1041" s="5"/>
      <c r="P1041" s="5"/>
    </row>
    <row r="1042" spans="1:16" s="1" customFormat="1" x14ac:dyDescent="0.2">
      <c r="A1042" s="1" t="s">
        <v>1267</v>
      </c>
      <c r="B1042" s="1" t="s">
        <v>1266</v>
      </c>
      <c r="C1042" s="5">
        <f>SUM(C1044)</f>
        <v>0</v>
      </c>
      <c r="D1042" s="5">
        <f t="shared" ref="D1042" si="319">SUM(D1044)</f>
        <v>0</v>
      </c>
      <c r="E1042" s="12">
        <f>SUM(E1044)</f>
        <v>0</v>
      </c>
      <c r="F1042" s="12">
        <f t="shared" ref="F1042:P1042" si="320">SUM(F1044)</f>
        <v>0</v>
      </c>
      <c r="G1042" s="5">
        <f t="shared" si="320"/>
        <v>0</v>
      </c>
      <c r="H1042" s="5">
        <f t="shared" si="320"/>
        <v>0</v>
      </c>
      <c r="I1042" s="5">
        <f t="shared" si="320"/>
        <v>0</v>
      </c>
      <c r="J1042" s="5">
        <f t="shared" si="320"/>
        <v>0</v>
      </c>
      <c r="K1042" s="5">
        <f t="shared" si="320"/>
        <v>0</v>
      </c>
      <c r="L1042" s="5">
        <f t="shared" si="320"/>
        <v>0</v>
      </c>
      <c r="M1042" s="5">
        <f t="shared" si="320"/>
        <v>0</v>
      </c>
      <c r="N1042" s="5">
        <f t="shared" si="320"/>
        <v>0</v>
      </c>
      <c r="O1042" s="5">
        <f t="shared" si="320"/>
        <v>0</v>
      </c>
      <c r="P1042" s="5">
        <f t="shared" si="320"/>
        <v>0</v>
      </c>
    </row>
    <row r="1044" spans="1:16" x14ac:dyDescent="0.2">
      <c r="A1044" t="s">
        <v>1268</v>
      </c>
      <c r="B1044" t="s">
        <v>1269</v>
      </c>
      <c r="C1044" s="3">
        <v>0</v>
      </c>
      <c r="D1044" s="3">
        <v>0</v>
      </c>
      <c r="E1044" s="11">
        <v>0</v>
      </c>
      <c r="F1044" s="11">
        <v>0</v>
      </c>
      <c r="G1044" s="3">
        <v>0</v>
      </c>
      <c r="H1044" s="3">
        <v>0</v>
      </c>
      <c r="I1044" s="3">
        <v>0</v>
      </c>
      <c r="J1044" s="3">
        <v>0</v>
      </c>
      <c r="K1044" s="3">
        <v>0</v>
      </c>
      <c r="L1044" s="3">
        <v>0</v>
      </c>
      <c r="M1044" s="3">
        <v>0</v>
      </c>
      <c r="N1044" s="3">
        <v>0</v>
      </c>
      <c r="O1044" s="3">
        <v>0</v>
      </c>
      <c r="P1044" s="3">
        <v>0</v>
      </c>
    </row>
    <row r="1046" spans="1:16" s="1" customFormat="1" x14ac:dyDescent="0.2">
      <c r="A1046" s="1" t="s">
        <v>1270</v>
      </c>
      <c r="B1046" s="1" t="s">
        <v>1271</v>
      </c>
      <c r="C1046" s="5">
        <f>C1048</f>
        <v>0</v>
      </c>
      <c r="D1046" s="5">
        <f t="shared" ref="D1046" si="321">D1048</f>
        <v>0</v>
      </c>
      <c r="E1046" s="12">
        <f>E1048</f>
        <v>0</v>
      </c>
      <c r="F1046" s="12">
        <f t="shared" ref="F1046:P1046" si="322">F1048</f>
        <v>0</v>
      </c>
      <c r="G1046" s="5">
        <f t="shared" si="322"/>
        <v>0</v>
      </c>
      <c r="H1046" s="5">
        <f t="shared" si="322"/>
        <v>0</v>
      </c>
      <c r="I1046" s="5">
        <f t="shared" si="322"/>
        <v>0</v>
      </c>
      <c r="J1046" s="5">
        <f t="shared" si="322"/>
        <v>0</v>
      </c>
      <c r="K1046" s="5">
        <f t="shared" si="322"/>
        <v>0</v>
      </c>
      <c r="L1046" s="5">
        <f t="shared" si="322"/>
        <v>0</v>
      </c>
      <c r="M1046" s="5">
        <f t="shared" si="322"/>
        <v>0</v>
      </c>
      <c r="N1046" s="5">
        <f t="shared" si="322"/>
        <v>0</v>
      </c>
      <c r="O1046" s="5">
        <f t="shared" si="322"/>
        <v>0</v>
      </c>
      <c r="P1046" s="5">
        <f t="shared" si="322"/>
        <v>0</v>
      </c>
    </row>
    <row r="1047" spans="1:16" s="1" customFormat="1" x14ac:dyDescent="0.2">
      <c r="C1047" s="5"/>
      <c r="D1047" s="5"/>
      <c r="E1047" s="12"/>
      <c r="F1047" s="12"/>
      <c r="G1047" s="5"/>
      <c r="H1047" s="5"/>
      <c r="I1047" s="5"/>
      <c r="J1047" s="5"/>
      <c r="K1047" s="5"/>
      <c r="L1047" s="5"/>
      <c r="M1047" s="5"/>
      <c r="N1047" s="5"/>
      <c r="O1047" s="5"/>
      <c r="P1047" s="5"/>
    </row>
    <row r="1048" spans="1:16" s="1" customFormat="1" x14ac:dyDescent="0.2">
      <c r="A1048" s="1" t="s">
        <v>1272</v>
      </c>
      <c r="B1048" s="1" t="s">
        <v>1271</v>
      </c>
      <c r="C1048" s="5">
        <f>SUM(C1050)</f>
        <v>0</v>
      </c>
      <c r="D1048" s="5">
        <f t="shared" ref="D1048" si="323">SUM(D1050)</f>
        <v>0</v>
      </c>
      <c r="E1048" s="12">
        <f>SUM(E1050)</f>
        <v>0</v>
      </c>
      <c r="F1048" s="12">
        <f t="shared" ref="F1048:P1048" si="324">SUM(F1050)</f>
        <v>0</v>
      </c>
      <c r="G1048" s="5">
        <f t="shared" si="324"/>
        <v>0</v>
      </c>
      <c r="H1048" s="5">
        <f t="shared" si="324"/>
        <v>0</v>
      </c>
      <c r="I1048" s="5">
        <f t="shared" si="324"/>
        <v>0</v>
      </c>
      <c r="J1048" s="5">
        <f t="shared" si="324"/>
        <v>0</v>
      </c>
      <c r="K1048" s="5">
        <f t="shared" si="324"/>
        <v>0</v>
      </c>
      <c r="L1048" s="5">
        <f t="shared" si="324"/>
        <v>0</v>
      </c>
      <c r="M1048" s="5">
        <f t="shared" si="324"/>
        <v>0</v>
      </c>
      <c r="N1048" s="5">
        <f t="shared" si="324"/>
        <v>0</v>
      </c>
      <c r="O1048" s="5">
        <f t="shared" si="324"/>
        <v>0</v>
      </c>
      <c r="P1048" s="5">
        <f t="shared" si="324"/>
        <v>0</v>
      </c>
    </row>
    <row r="1050" spans="1:16" x14ac:dyDescent="0.2">
      <c r="A1050" t="s">
        <v>1273</v>
      </c>
      <c r="B1050" t="s">
        <v>1274</v>
      </c>
      <c r="C1050" s="3">
        <v>0</v>
      </c>
      <c r="D1050" s="3">
        <v>0</v>
      </c>
      <c r="E1050" s="11">
        <v>0</v>
      </c>
      <c r="F1050" s="11">
        <v>0</v>
      </c>
      <c r="G1050" s="3">
        <v>0</v>
      </c>
      <c r="H1050" s="3">
        <v>0</v>
      </c>
      <c r="I1050" s="3">
        <v>0</v>
      </c>
      <c r="J1050" s="3">
        <v>0</v>
      </c>
      <c r="K1050" s="3">
        <v>0</v>
      </c>
      <c r="L1050" s="3">
        <v>0</v>
      </c>
      <c r="M1050" s="3">
        <v>0</v>
      </c>
      <c r="N1050" s="3">
        <v>0</v>
      </c>
      <c r="O1050" s="3">
        <v>0</v>
      </c>
      <c r="P1050" s="3">
        <v>0</v>
      </c>
    </row>
    <row r="1052" spans="1:16" s="1" customFormat="1" x14ac:dyDescent="0.2">
      <c r="A1052" s="1" t="s">
        <v>1275</v>
      </c>
      <c r="B1052" s="1" t="s">
        <v>1276</v>
      </c>
      <c r="C1052" s="5">
        <f>C1054</f>
        <v>0</v>
      </c>
      <c r="D1052" s="5">
        <f t="shared" ref="D1052" si="325">D1054</f>
        <v>0</v>
      </c>
      <c r="E1052" s="12">
        <f>E1054</f>
        <v>0</v>
      </c>
      <c r="F1052" s="12">
        <f t="shared" ref="F1052:P1052" si="326">F1054</f>
        <v>0</v>
      </c>
      <c r="G1052" s="5">
        <f t="shared" si="326"/>
        <v>0</v>
      </c>
      <c r="H1052" s="5">
        <f t="shared" si="326"/>
        <v>0</v>
      </c>
      <c r="I1052" s="5">
        <f t="shared" si="326"/>
        <v>0</v>
      </c>
      <c r="J1052" s="5">
        <f t="shared" si="326"/>
        <v>0</v>
      </c>
      <c r="K1052" s="5">
        <f t="shared" si="326"/>
        <v>0</v>
      </c>
      <c r="L1052" s="5">
        <f t="shared" si="326"/>
        <v>0</v>
      </c>
      <c r="M1052" s="5">
        <f t="shared" si="326"/>
        <v>0</v>
      </c>
      <c r="N1052" s="5">
        <f t="shared" si="326"/>
        <v>0</v>
      </c>
      <c r="O1052" s="5">
        <f t="shared" si="326"/>
        <v>0</v>
      </c>
      <c r="P1052" s="5">
        <f t="shared" si="326"/>
        <v>0</v>
      </c>
    </row>
    <row r="1053" spans="1:16" s="1" customFormat="1" x14ac:dyDescent="0.2">
      <c r="C1053" s="5"/>
      <c r="D1053" s="5"/>
      <c r="E1053" s="12"/>
      <c r="F1053" s="12"/>
      <c r="G1053" s="5"/>
      <c r="H1053" s="5"/>
      <c r="I1053" s="5"/>
      <c r="J1053" s="5"/>
      <c r="K1053" s="5"/>
      <c r="L1053" s="5"/>
      <c r="M1053" s="5"/>
      <c r="N1053" s="5"/>
      <c r="O1053" s="5"/>
      <c r="P1053" s="5"/>
    </row>
    <row r="1054" spans="1:16" s="1" customFormat="1" x14ac:dyDescent="0.2">
      <c r="A1054" s="1" t="s">
        <v>1277</v>
      </c>
      <c r="B1054" s="1" t="s">
        <v>1276</v>
      </c>
      <c r="C1054" s="5">
        <f>SUM(C1056:C1058)</f>
        <v>0</v>
      </c>
      <c r="D1054" s="5">
        <f t="shared" ref="D1054" si="327">SUM(D1056:D1058)</f>
        <v>0</v>
      </c>
      <c r="E1054" s="12">
        <f>SUM(E1056:E1058)</f>
        <v>0</v>
      </c>
      <c r="F1054" s="12">
        <f t="shared" ref="F1054:P1054" si="328">SUM(F1056:F1058)</f>
        <v>0</v>
      </c>
      <c r="G1054" s="5">
        <f t="shared" si="328"/>
        <v>0</v>
      </c>
      <c r="H1054" s="5">
        <f t="shared" si="328"/>
        <v>0</v>
      </c>
      <c r="I1054" s="5">
        <f t="shared" si="328"/>
        <v>0</v>
      </c>
      <c r="J1054" s="5">
        <f t="shared" si="328"/>
        <v>0</v>
      </c>
      <c r="K1054" s="5">
        <f t="shared" si="328"/>
        <v>0</v>
      </c>
      <c r="L1054" s="5">
        <f t="shared" si="328"/>
        <v>0</v>
      </c>
      <c r="M1054" s="5">
        <f t="shared" si="328"/>
        <v>0</v>
      </c>
      <c r="N1054" s="5">
        <f t="shared" si="328"/>
        <v>0</v>
      </c>
      <c r="O1054" s="5">
        <f t="shared" si="328"/>
        <v>0</v>
      </c>
      <c r="P1054" s="5">
        <f t="shared" si="328"/>
        <v>0</v>
      </c>
    </row>
    <row r="1056" spans="1:16" x14ac:dyDescent="0.2">
      <c r="A1056" t="s">
        <v>1278</v>
      </c>
      <c r="B1056" t="s">
        <v>1279</v>
      </c>
      <c r="C1056" s="3">
        <v>0</v>
      </c>
      <c r="D1056" s="3">
        <v>0</v>
      </c>
      <c r="E1056" s="11">
        <v>0</v>
      </c>
      <c r="F1056" s="11">
        <v>0</v>
      </c>
      <c r="G1056" s="3">
        <v>0</v>
      </c>
      <c r="H1056" s="3">
        <v>0</v>
      </c>
      <c r="I1056" s="3">
        <v>0</v>
      </c>
      <c r="J1056" s="3">
        <v>0</v>
      </c>
      <c r="K1056" s="3">
        <v>0</v>
      </c>
      <c r="L1056" s="3">
        <v>0</v>
      </c>
      <c r="M1056" s="3">
        <v>0</v>
      </c>
      <c r="N1056" s="3">
        <v>0</v>
      </c>
      <c r="O1056" s="3">
        <v>0</v>
      </c>
      <c r="P1056" s="3">
        <v>0</v>
      </c>
    </row>
    <row r="1057" spans="1:16" x14ac:dyDescent="0.2">
      <c r="A1057" t="s">
        <v>1280</v>
      </c>
      <c r="B1057" t="s">
        <v>1281</v>
      </c>
      <c r="C1057" s="3">
        <v>0</v>
      </c>
      <c r="D1057" s="3">
        <v>0</v>
      </c>
      <c r="E1057" s="11">
        <v>0</v>
      </c>
      <c r="F1057" s="11">
        <v>0</v>
      </c>
      <c r="G1057" s="3">
        <v>0</v>
      </c>
      <c r="H1057" s="3">
        <v>0</v>
      </c>
      <c r="I1057" s="3">
        <v>0</v>
      </c>
      <c r="J1057" s="3">
        <v>0</v>
      </c>
      <c r="K1057" s="3">
        <v>0</v>
      </c>
      <c r="L1057" s="3">
        <v>0</v>
      </c>
      <c r="M1057" s="3">
        <v>0</v>
      </c>
      <c r="N1057" s="3">
        <v>0</v>
      </c>
      <c r="O1057" s="3">
        <v>0</v>
      </c>
      <c r="P1057" s="3">
        <v>0</v>
      </c>
    </row>
    <row r="1058" spans="1:16" x14ac:dyDescent="0.2">
      <c r="A1058" t="s">
        <v>1282</v>
      </c>
      <c r="B1058" t="s">
        <v>1283</v>
      </c>
      <c r="C1058" s="3">
        <v>0</v>
      </c>
      <c r="D1058" s="3">
        <v>0</v>
      </c>
      <c r="E1058" s="11">
        <v>0</v>
      </c>
      <c r="F1058" s="11">
        <v>0</v>
      </c>
      <c r="G1058" s="3">
        <v>0</v>
      </c>
      <c r="H1058" s="3">
        <v>0</v>
      </c>
      <c r="I1058" s="3">
        <v>0</v>
      </c>
      <c r="J1058" s="3">
        <v>0</v>
      </c>
      <c r="K1058" s="3">
        <v>0</v>
      </c>
      <c r="L1058" s="3">
        <v>0</v>
      </c>
      <c r="M1058" s="3">
        <v>0</v>
      </c>
      <c r="N1058" s="3">
        <v>0</v>
      </c>
      <c r="O1058" s="3">
        <v>0</v>
      </c>
      <c r="P1058" s="3">
        <v>0</v>
      </c>
    </row>
    <row r="1060" spans="1:16" s="1" customFormat="1" x14ac:dyDescent="0.2">
      <c r="A1060" s="1" t="s">
        <v>1284</v>
      </c>
      <c r="B1060" s="1" t="s">
        <v>1285</v>
      </c>
      <c r="C1060" s="5">
        <f>C1062</f>
        <v>3980</v>
      </c>
      <c r="D1060" s="5">
        <f t="shared" ref="D1060" si="329">D1062</f>
        <v>0</v>
      </c>
      <c r="E1060" s="12">
        <f>E1062</f>
        <v>4160</v>
      </c>
      <c r="F1060" s="12">
        <f t="shared" ref="F1060:P1060" si="330">F1062</f>
        <v>0</v>
      </c>
      <c r="G1060" s="5">
        <f t="shared" si="330"/>
        <v>4310</v>
      </c>
      <c r="H1060" s="5">
        <f t="shared" si="330"/>
        <v>0</v>
      </c>
      <c r="I1060" s="5">
        <f t="shared" si="330"/>
        <v>4310</v>
      </c>
      <c r="J1060" s="5">
        <f t="shared" si="330"/>
        <v>0</v>
      </c>
      <c r="K1060" s="5">
        <f t="shared" si="330"/>
        <v>4410</v>
      </c>
      <c r="L1060" s="5">
        <f t="shared" si="330"/>
        <v>0</v>
      </c>
      <c r="M1060" s="5">
        <f t="shared" si="330"/>
        <v>4410</v>
      </c>
      <c r="N1060" s="5">
        <f t="shared" si="330"/>
        <v>0</v>
      </c>
      <c r="O1060" s="5">
        <f t="shared" si="330"/>
        <v>4460</v>
      </c>
      <c r="P1060" s="5">
        <f t="shared" si="330"/>
        <v>0</v>
      </c>
    </row>
    <row r="1061" spans="1:16" s="1" customFormat="1" x14ac:dyDescent="0.2">
      <c r="C1061" s="5"/>
      <c r="D1061" s="5"/>
      <c r="E1061" s="12"/>
      <c r="F1061" s="12"/>
      <c r="G1061" s="5"/>
      <c r="H1061" s="5"/>
      <c r="I1061" s="5"/>
      <c r="J1061" s="5"/>
      <c r="K1061" s="5"/>
      <c r="L1061" s="5"/>
      <c r="M1061" s="5"/>
      <c r="N1061" s="5"/>
      <c r="O1061" s="5"/>
      <c r="P1061" s="5"/>
    </row>
    <row r="1062" spans="1:16" s="1" customFormat="1" x14ac:dyDescent="0.2">
      <c r="A1062" s="1" t="s">
        <v>1286</v>
      </c>
      <c r="B1062" s="1" t="s">
        <v>1285</v>
      </c>
      <c r="C1062" s="5">
        <f>C1064</f>
        <v>3980</v>
      </c>
      <c r="D1062" s="5">
        <f t="shared" ref="D1062" si="331">D1064</f>
        <v>0</v>
      </c>
      <c r="E1062" s="12">
        <f>E1064</f>
        <v>4160</v>
      </c>
      <c r="F1062" s="12">
        <f t="shared" ref="F1062:P1062" si="332">F1064</f>
        <v>0</v>
      </c>
      <c r="G1062" s="5">
        <f t="shared" si="332"/>
        <v>4310</v>
      </c>
      <c r="H1062" s="5">
        <f t="shared" si="332"/>
        <v>0</v>
      </c>
      <c r="I1062" s="5">
        <f t="shared" si="332"/>
        <v>4310</v>
      </c>
      <c r="J1062" s="5">
        <f t="shared" si="332"/>
        <v>0</v>
      </c>
      <c r="K1062" s="5">
        <f t="shared" si="332"/>
        <v>4410</v>
      </c>
      <c r="L1062" s="5">
        <f t="shared" si="332"/>
        <v>0</v>
      </c>
      <c r="M1062" s="5">
        <f t="shared" si="332"/>
        <v>4410</v>
      </c>
      <c r="N1062" s="5">
        <f t="shared" si="332"/>
        <v>0</v>
      </c>
      <c r="O1062" s="5">
        <f t="shared" si="332"/>
        <v>4460</v>
      </c>
      <c r="P1062" s="5">
        <f t="shared" si="332"/>
        <v>0</v>
      </c>
    </row>
    <row r="1063" spans="1:16" s="1" customFormat="1" x14ac:dyDescent="0.2">
      <c r="C1063" s="5"/>
      <c r="D1063" s="5"/>
      <c r="E1063" s="12"/>
      <c r="F1063" s="12"/>
      <c r="G1063" s="5"/>
      <c r="H1063" s="5"/>
      <c r="I1063" s="5"/>
      <c r="J1063" s="5"/>
      <c r="K1063" s="5"/>
      <c r="L1063" s="5"/>
      <c r="M1063" s="5"/>
      <c r="N1063" s="5"/>
      <c r="O1063" s="5"/>
      <c r="P1063" s="5"/>
    </row>
    <row r="1064" spans="1:16" s="1" customFormat="1" x14ac:dyDescent="0.2">
      <c r="A1064" s="1" t="s">
        <v>1287</v>
      </c>
      <c r="B1064" s="1" t="s">
        <v>1285</v>
      </c>
      <c r="C1064" s="5">
        <f>SUM(C1066:C1078)</f>
        <v>3980</v>
      </c>
      <c r="D1064" s="5">
        <f t="shared" ref="D1064" si="333">SUM(D1066:D1078)</f>
        <v>0</v>
      </c>
      <c r="E1064" s="12">
        <f>SUM(E1066:E1078)</f>
        <v>4160</v>
      </c>
      <c r="F1064" s="12">
        <f t="shared" ref="F1064:P1064" si="334">SUM(F1066:F1078)</f>
        <v>0</v>
      </c>
      <c r="G1064" s="5">
        <f t="shared" si="334"/>
        <v>4310</v>
      </c>
      <c r="H1064" s="5">
        <f t="shared" si="334"/>
        <v>0</v>
      </c>
      <c r="I1064" s="5">
        <f t="shared" si="334"/>
        <v>4310</v>
      </c>
      <c r="J1064" s="5">
        <f t="shared" si="334"/>
        <v>0</v>
      </c>
      <c r="K1064" s="5">
        <f t="shared" si="334"/>
        <v>4410</v>
      </c>
      <c r="L1064" s="5">
        <f t="shared" si="334"/>
        <v>0</v>
      </c>
      <c r="M1064" s="5">
        <f t="shared" si="334"/>
        <v>4410</v>
      </c>
      <c r="N1064" s="5">
        <f t="shared" si="334"/>
        <v>0</v>
      </c>
      <c r="O1064" s="5">
        <f t="shared" si="334"/>
        <v>4460</v>
      </c>
      <c r="P1064" s="5">
        <f t="shared" si="334"/>
        <v>0</v>
      </c>
    </row>
    <row r="1066" spans="1:16" x14ac:dyDescent="0.2">
      <c r="A1066" t="s">
        <v>1288</v>
      </c>
      <c r="B1066" t="s">
        <v>1238</v>
      </c>
      <c r="C1066" s="3">
        <v>100</v>
      </c>
      <c r="D1066" s="3">
        <v>0</v>
      </c>
      <c r="E1066" s="11">
        <v>100</v>
      </c>
      <c r="F1066" s="11">
        <v>0</v>
      </c>
      <c r="G1066" s="3">
        <v>100</v>
      </c>
      <c r="H1066" s="3">
        <v>0</v>
      </c>
      <c r="I1066" s="3">
        <v>100</v>
      </c>
      <c r="J1066" s="3">
        <v>0</v>
      </c>
      <c r="K1066" s="3">
        <v>100</v>
      </c>
      <c r="L1066" s="3">
        <v>0</v>
      </c>
      <c r="M1066" s="3">
        <v>100</v>
      </c>
      <c r="N1066" s="3">
        <v>0</v>
      </c>
      <c r="O1066" s="3">
        <v>100</v>
      </c>
      <c r="P1066" s="3">
        <v>0</v>
      </c>
    </row>
    <row r="1067" spans="1:16" x14ac:dyDescent="0.2">
      <c r="A1067" t="s">
        <v>1289</v>
      </c>
      <c r="B1067" t="s">
        <v>17</v>
      </c>
      <c r="C1067" s="3">
        <v>800</v>
      </c>
      <c r="D1067" s="3">
        <v>0</v>
      </c>
      <c r="E1067" s="11">
        <v>800</v>
      </c>
      <c r="F1067" s="11">
        <v>0</v>
      </c>
      <c r="G1067" s="3">
        <v>800</v>
      </c>
      <c r="H1067" s="3">
        <v>0</v>
      </c>
      <c r="I1067" s="3">
        <v>800</v>
      </c>
      <c r="J1067" s="3">
        <v>0</v>
      </c>
      <c r="K1067" s="3">
        <v>800</v>
      </c>
      <c r="L1067" s="3">
        <v>0</v>
      </c>
      <c r="M1067" s="3">
        <v>800</v>
      </c>
      <c r="N1067" s="3">
        <v>0</v>
      </c>
      <c r="O1067" s="3">
        <v>800</v>
      </c>
      <c r="P1067" s="3">
        <v>0</v>
      </c>
    </row>
    <row r="1068" spans="1:16" x14ac:dyDescent="0.2">
      <c r="A1068" t="s">
        <v>1290</v>
      </c>
      <c r="B1068" t="s">
        <v>218</v>
      </c>
      <c r="C1068" s="3">
        <v>0</v>
      </c>
      <c r="D1068" s="3">
        <v>0</v>
      </c>
      <c r="E1068" s="11">
        <v>0</v>
      </c>
      <c r="F1068" s="11">
        <v>0</v>
      </c>
      <c r="G1068" s="3">
        <v>0</v>
      </c>
      <c r="H1068" s="3">
        <v>0</v>
      </c>
      <c r="I1068" s="3">
        <v>0</v>
      </c>
      <c r="J1068" s="3">
        <v>0</v>
      </c>
      <c r="K1068" s="3">
        <v>0</v>
      </c>
      <c r="L1068" s="3">
        <v>0</v>
      </c>
      <c r="M1068" s="3">
        <v>0</v>
      </c>
      <c r="N1068" s="3">
        <v>0</v>
      </c>
      <c r="O1068" s="3">
        <v>0</v>
      </c>
      <c r="P1068" s="3">
        <v>0</v>
      </c>
    </row>
    <row r="1069" spans="1:16" x14ac:dyDescent="0.2">
      <c r="A1069" t="s">
        <v>1291</v>
      </c>
      <c r="B1069" t="s">
        <v>21</v>
      </c>
      <c r="C1069" s="3">
        <v>60</v>
      </c>
      <c r="D1069" s="3">
        <v>0</v>
      </c>
      <c r="E1069" s="11">
        <v>60</v>
      </c>
      <c r="F1069" s="11">
        <v>0</v>
      </c>
      <c r="G1069" s="3">
        <v>60</v>
      </c>
      <c r="H1069" s="3">
        <v>0</v>
      </c>
      <c r="I1069" s="3">
        <v>60</v>
      </c>
      <c r="J1069" s="3">
        <v>0</v>
      </c>
      <c r="K1069" s="3">
        <v>60</v>
      </c>
      <c r="L1069" s="3">
        <v>0</v>
      </c>
      <c r="M1069" s="3">
        <v>60</v>
      </c>
      <c r="N1069" s="3">
        <v>0</v>
      </c>
      <c r="O1069" s="3">
        <v>60</v>
      </c>
      <c r="P1069" s="3">
        <v>0</v>
      </c>
    </row>
    <row r="1070" spans="1:16" x14ac:dyDescent="0.2">
      <c r="A1070" t="s">
        <v>1292</v>
      </c>
      <c r="B1070" t="s">
        <v>55</v>
      </c>
      <c r="C1070" s="3">
        <v>0</v>
      </c>
      <c r="D1070" s="3">
        <v>0</v>
      </c>
      <c r="E1070" s="11">
        <v>0</v>
      </c>
      <c r="F1070" s="11">
        <v>0</v>
      </c>
      <c r="G1070" s="3">
        <v>0</v>
      </c>
      <c r="H1070" s="3">
        <v>0</v>
      </c>
      <c r="I1070" s="3">
        <v>0</v>
      </c>
      <c r="J1070" s="3">
        <v>0</v>
      </c>
      <c r="K1070" s="3">
        <v>0</v>
      </c>
      <c r="L1070" s="3">
        <v>0</v>
      </c>
      <c r="M1070" s="3">
        <v>0</v>
      </c>
      <c r="N1070" s="3">
        <v>0</v>
      </c>
      <c r="O1070" s="3">
        <v>0</v>
      </c>
      <c r="P1070" s="3">
        <v>0</v>
      </c>
    </row>
    <row r="1071" spans="1:16" x14ac:dyDescent="0.2">
      <c r="A1071" t="s">
        <v>1293</v>
      </c>
      <c r="B1071" t="s">
        <v>57</v>
      </c>
      <c r="C1071" s="3">
        <v>10</v>
      </c>
      <c r="D1071" s="3">
        <v>0</v>
      </c>
      <c r="E1071" s="11">
        <v>10</v>
      </c>
      <c r="F1071" s="11">
        <v>0</v>
      </c>
      <c r="G1071" s="3">
        <v>10</v>
      </c>
      <c r="H1071" s="3">
        <v>0</v>
      </c>
      <c r="I1071" s="3">
        <v>10</v>
      </c>
      <c r="J1071" s="3">
        <v>0</v>
      </c>
      <c r="K1071" s="3">
        <v>10</v>
      </c>
      <c r="L1071" s="3">
        <v>0</v>
      </c>
      <c r="M1071" s="3">
        <v>10</v>
      </c>
      <c r="N1071" s="3">
        <v>0</v>
      </c>
      <c r="O1071" s="3">
        <v>10</v>
      </c>
      <c r="P1071" s="3">
        <v>0</v>
      </c>
    </row>
    <row r="1072" spans="1:16" x14ac:dyDescent="0.2">
      <c r="A1072" t="s">
        <v>1294</v>
      </c>
      <c r="B1072" t="s">
        <v>25</v>
      </c>
      <c r="C1072" s="3">
        <v>30</v>
      </c>
      <c r="D1072" s="3">
        <v>0</v>
      </c>
      <c r="E1072" s="11">
        <v>30</v>
      </c>
      <c r="F1072" s="11">
        <v>0</v>
      </c>
      <c r="G1072" s="3">
        <v>30</v>
      </c>
      <c r="H1072" s="3">
        <v>0</v>
      </c>
      <c r="I1072" s="3">
        <v>30</v>
      </c>
      <c r="J1072" s="3">
        <v>0</v>
      </c>
      <c r="K1072" s="3">
        <v>30</v>
      </c>
      <c r="L1072" s="3">
        <v>0</v>
      </c>
      <c r="M1072" s="3">
        <v>30</v>
      </c>
      <c r="N1072" s="3">
        <v>0</v>
      </c>
      <c r="O1072" s="3">
        <v>30</v>
      </c>
      <c r="P1072" s="3">
        <v>0</v>
      </c>
    </row>
    <row r="1073" spans="1:16" x14ac:dyDescent="0.2">
      <c r="A1073" t="s">
        <v>1295</v>
      </c>
      <c r="B1073" t="s">
        <v>60</v>
      </c>
      <c r="C1073" s="3">
        <v>10</v>
      </c>
      <c r="D1073" s="3">
        <v>0</v>
      </c>
      <c r="E1073" s="11">
        <v>10</v>
      </c>
      <c r="F1073" s="11">
        <v>0</v>
      </c>
      <c r="G1073" s="3">
        <v>10</v>
      </c>
      <c r="H1073" s="3">
        <v>0</v>
      </c>
      <c r="I1073" s="3">
        <v>10</v>
      </c>
      <c r="J1073" s="3">
        <v>0</v>
      </c>
      <c r="K1073" s="3">
        <v>10</v>
      </c>
      <c r="L1073" s="3">
        <v>0</v>
      </c>
      <c r="M1073" s="3">
        <v>10</v>
      </c>
      <c r="N1073" s="3">
        <v>0</v>
      </c>
      <c r="O1073" s="3">
        <v>10</v>
      </c>
      <c r="P1073" s="3">
        <v>0</v>
      </c>
    </row>
    <row r="1074" spans="1:16" x14ac:dyDescent="0.2">
      <c r="A1074" t="s">
        <v>1296</v>
      </c>
      <c r="B1074" t="s">
        <v>29</v>
      </c>
      <c r="C1074" s="3">
        <v>0</v>
      </c>
      <c r="D1074" s="3">
        <v>0</v>
      </c>
      <c r="E1074" s="11">
        <v>0</v>
      </c>
      <c r="F1074" s="11">
        <v>0</v>
      </c>
      <c r="G1074" s="3">
        <v>0</v>
      </c>
      <c r="H1074" s="3">
        <v>0</v>
      </c>
      <c r="I1074" s="3">
        <v>0</v>
      </c>
      <c r="J1074" s="3">
        <v>0</v>
      </c>
      <c r="K1074" s="3">
        <v>0</v>
      </c>
      <c r="L1074" s="3">
        <v>0</v>
      </c>
      <c r="M1074" s="3">
        <v>0</v>
      </c>
      <c r="N1074" s="3">
        <v>0</v>
      </c>
      <c r="O1074" s="3">
        <v>0</v>
      </c>
      <c r="P1074" s="3">
        <v>0</v>
      </c>
    </row>
    <row r="1075" spans="1:16" x14ac:dyDescent="0.2">
      <c r="A1075" t="s">
        <v>1297</v>
      </c>
      <c r="B1075" t="s">
        <v>1298</v>
      </c>
      <c r="C1075" s="3">
        <v>500</v>
      </c>
      <c r="D1075" s="3">
        <v>0</v>
      </c>
      <c r="E1075" s="11">
        <v>500</v>
      </c>
      <c r="F1075" s="11">
        <v>0</v>
      </c>
      <c r="G1075" s="3">
        <v>500</v>
      </c>
      <c r="H1075" s="3">
        <v>0</v>
      </c>
      <c r="I1075" s="3">
        <v>500</v>
      </c>
      <c r="J1075" s="3">
        <v>0</v>
      </c>
      <c r="K1075" s="3">
        <v>500</v>
      </c>
      <c r="L1075" s="3">
        <v>0</v>
      </c>
      <c r="M1075" s="3">
        <v>500</v>
      </c>
      <c r="N1075" s="3">
        <v>0</v>
      </c>
      <c r="O1075" s="3">
        <v>500</v>
      </c>
      <c r="P1075" s="3">
        <v>0</v>
      </c>
    </row>
    <row r="1076" spans="1:16" x14ac:dyDescent="0.2">
      <c r="A1076" t="s">
        <v>1299</v>
      </c>
      <c r="B1076" t="s">
        <v>70</v>
      </c>
      <c r="C1076" s="3">
        <v>0</v>
      </c>
      <c r="D1076" s="3">
        <v>0</v>
      </c>
      <c r="E1076" s="11">
        <v>0</v>
      </c>
      <c r="F1076" s="11">
        <v>0</v>
      </c>
      <c r="G1076" s="3">
        <v>0</v>
      </c>
      <c r="H1076" s="3">
        <v>0</v>
      </c>
      <c r="I1076" s="3">
        <v>0</v>
      </c>
      <c r="J1076" s="3">
        <v>0</v>
      </c>
      <c r="K1076" s="3">
        <v>0</v>
      </c>
      <c r="L1076" s="3">
        <v>0</v>
      </c>
      <c r="M1076" s="3">
        <v>0</v>
      </c>
      <c r="N1076" s="3">
        <v>0</v>
      </c>
      <c r="O1076" s="3">
        <v>0</v>
      </c>
      <c r="P1076" s="3">
        <v>0</v>
      </c>
    </row>
    <row r="1077" spans="1:16" x14ac:dyDescent="0.2">
      <c r="A1077" t="s">
        <v>1300</v>
      </c>
      <c r="B1077" t="s">
        <v>1301</v>
      </c>
      <c r="C1077" s="3">
        <v>330</v>
      </c>
      <c r="D1077" s="3">
        <v>0</v>
      </c>
      <c r="E1077" s="11">
        <v>0</v>
      </c>
      <c r="F1077" s="11">
        <v>0</v>
      </c>
      <c r="G1077" s="3">
        <v>0</v>
      </c>
      <c r="H1077" s="3">
        <v>0</v>
      </c>
      <c r="I1077" s="3">
        <v>0</v>
      </c>
      <c r="J1077" s="3">
        <v>0</v>
      </c>
      <c r="K1077" s="3">
        <v>0</v>
      </c>
      <c r="L1077" s="3">
        <v>0</v>
      </c>
      <c r="M1077" s="3">
        <v>0</v>
      </c>
      <c r="N1077" s="3">
        <v>0</v>
      </c>
      <c r="O1077" s="3">
        <v>0</v>
      </c>
      <c r="P1077" s="3">
        <v>0</v>
      </c>
    </row>
    <row r="1078" spans="1:16" x14ac:dyDescent="0.2">
      <c r="A1078" t="s">
        <v>1302</v>
      </c>
      <c r="B1078" t="s">
        <v>1303</v>
      </c>
      <c r="C1078" s="3">
        <v>2140</v>
      </c>
      <c r="D1078" s="3">
        <v>0</v>
      </c>
      <c r="E1078" s="11">
        <v>2650</v>
      </c>
      <c r="F1078" s="11">
        <v>0</v>
      </c>
      <c r="G1078" s="3">
        <v>2800</v>
      </c>
      <c r="H1078" s="3">
        <v>0</v>
      </c>
      <c r="I1078" s="3">
        <v>2800</v>
      </c>
      <c r="J1078" s="3">
        <v>0</v>
      </c>
      <c r="K1078" s="3">
        <v>2900</v>
      </c>
      <c r="L1078" s="3">
        <v>0</v>
      </c>
      <c r="M1078" s="3">
        <v>2900</v>
      </c>
      <c r="N1078" s="3">
        <v>0</v>
      </c>
      <c r="O1078" s="3">
        <v>2950</v>
      </c>
      <c r="P1078" s="3">
        <v>0</v>
      </c>
    </row>
    <row r="1080" spans="1:16" s="1" customFormat="1" x14ac:dyDescent="0.2">
      <c r="A1080" s="1" t="s">
        <v>1304</v>
      </c>
      <c r="B1080" s="1" t="s">
        <v>1305</v>
      </c>
      <c r="C1080" s="5">
        <f>C1082</f>
        <v>2180</v>
      </c>
      <c r="D1080" s="5">
        <f t="shared" ref="D1080" si="335">D1082</f>
        <v>0</v>
      </c>
      <c r="E1080" s="12">
        <f>E1082</f>
        <v>2430</v>
      </c>
      <c r="F1080" s="12">
        <f t="shared" ref="F1080:P1080" si="336">F1082</f>
        <v>0</v>
      </c>
      <c r="G1080" s="5">
        <f t="shared" si="336"/>
        <v>2590</v>
      </c>
      <c r="H1080" s="5">
        <f t="shared" si="336"/>
        <v>0</v>
      </c>
      <c r="I1080" s="5">
        <f t="shared" si="336"/>
        <v>2610</v>
      </c>
      <c r="J1080" s="5">
        <f t="shared" si="336"/>
        <v>0</v>
      </c>
      <c r="K1080" s="5">
        <f t="shared" si="336"/>
        <v>2630</v>
      </c>
      <c r="L1080" s="5">
        <f t="shared" si="336"/>
        <v>0</v>
      </c>
      <c r="M1080" s="5">
        <f t="shared" si="336"/>
        <v>2650</v>
      </c>
      <c r="N1080" s="5">
        <f t="shared" si="336"/>
        <v>0</v>
      </c>
      <c r="O1080" s="5">
        <f t="shared" si="336"/>
        <v>2700</v>
      </c>
      <c r="P1080" s="5">
        <f t="shared" si="336"/>
        <v>0</v>
      </c>
    </row>
    <row r="1081" spans="1:16" s="1" customFormat="1" x14ac:dyDescent="0.2">
      <c r="C1081" s="5"/>
      <c r="D1081" s="5"/>
      <c r="E1081" s="12"/>
      <c r="F1081" s="12"/>
      <c r="G1081" s="5"/>
      <c r="H1081" s="5"/>
      <c r="I1081" s="5"/>
      <c r="J1081" s="5"/>
      <c r="K1081" s="5"/>
      <c r="L1081" s="5"/>
      <c r="M1081" s="5"/>
      <c r="N1081" s="5"/>
      <c r="O1081" s="5"/>
      <c r="P1081" s="5"/>
    </row>
    <row r="1082" spans="1:16" s="1" customFormat="1" x14ac:dyDescent="0.2">
      <c r="A1082" s="1" t="s">
        <v>1306</v>
      </c>
      <c r="B1082" s="1" t="s">
        <v>1305</v>
      </c>
      <c r="C1082" s="5">
        <f>C1084</f>
        <v>2180</v>
      </c>
      <c r="D1082" s="5">
        <f t="shared" ref="D1082" si="337">D1084</f>
        <v>0</v>
      </c>
      <c r="E1082" s="12">
        <f>E1084</f>
        <v>2430</v>
      </c>
      <c r="F1082" s="12">
        <f t="shared" ref="F1082:P1082" si="338">F1084</f>
        <v>0</v>
      </c>
      <c r="G1082" s="5">
        <f t="shared" si="338"/>
        <v>2590</v>
      </c>
      <c r="H1082" s="5">
        <f t="shared" si="338"/>
        <v>0</v>
      </c>
      <c r="I1082" s="5">
        <f t="shared" si="338"/>
        <v>2610</v>
      </c>
      <c r="J1082" s="5">
        <f t="shared" si="338"/>
        <v>0</v>
      </c>
      <c r="K1082" s="5">
        <f t="shared" si="338"/>
        <v>2630</v>
      </c>
      <c r="L1082" s="5">
        <f t="shared" si="338"/>
        <v>0</v>
      </c>
      <c r="M1082" s="5">
        <f t="shared" si="338"/>
        <v>2650</v>
      </c>
      <c r="N1082" s="5">
        <f t="shared" si="338"/>
        <v>0</v>
      </c>
      <c r="O1082" s="5">
        <f t="shared" si="338"/>
        <v>2700</v>
      </c>
      <c r="P1082" s="5">
        <f t="shared" si="338"/>
        <v>0</v>
      </c>
    </row>
    <row r="1083" spans="1:16" s="1" customFormat="1" x14ac:dyDescent="0.2">
      <c r="C1083" s="5"/>
      <c r="D1083" s="5"/>
      <c r="E1083" s="12"/>
      <c r="F1083" s="12"/>
      <c r="G1083" s="5"/>
      <c r="H1083" s="5"/>
      <c r="I1083" s="5"/>
      <c r="J1083" s="5"/>
      <c r="K1083" s="5"/>
      <c r="L1083" s="5"/>
      <c r="M1083" s="5"/>
      <c r="N1083" s="5"/>
      <c r="O1083" s="5"/>
      <c r="P1083" s="5"/>
    </row>
    <row r="1084" spans="1:16" s="1" customFormat="1" x14ac:dyDescent="0.2">
      <c r="A1084" s="1" t="s">
        <v>1307</v>
      </c>
      <c r="B1084" s="1" t="s">
        <v>1308</v>
      </c>
      <c r="C1084" s="5">
        <f>SUM(C1086)</f>
        <v>2180</v>
      </c>
      <c r="D1084" s="5">
        <f t="shared" ref="D1084" si="339">SUM(D1086)</f>
        <v>0</v>
      </c>
      <c r="E1084" s="12">
        <f>SUM(E1086)</f>
        <v>2430</v>
      </c>
      <c r="F1084" s="12">
        <f t="shared" ref="F1084:P1084" si="340">SUM(F1086)</f>
        <v>0</v>
      </c>
      <c r="G1084" s="5">
        <f t="shared" si="340"/>
        <v>2590</v>
      </c>
      <c r="H1084" s="5">
        <f t="shared" si="340"/>
        <v>0</v>
      </c>
      <c r="I1084" s="5">
        <f t="shared" si="340"/>
        <v>2610</v>
      </c>
      <c r="J1084" s="5">
        <f t="shared" si="340"/>
        <v>0</v>
      </c>
      <c r="K1084" s="5">
        <f t="shared" si="340"/>
        <v>2630</v>
      </c>
      <c r="L1084" s="5">
        <f t="shared" si="340"/>
        <v>0</v>
      </c>
      <c r="M1084" s="5">
        <f t="shared" si="340"/>
        <v>2650</v>
      </c>
      <c r="N1084" s="5">
        <f t="shared" si="340"/>
        <v>0</v>
      </c>
      <c r="O1084" s="5">
        <f t="shared" si="340"/>
        <v>2700</v>
      </c>
      <c r="P1084" s="5">
        <f t="shared" si="340"/>
        <v>0</v>
      </c>
    </row>
    <row r="1086" spans="1:16" x14ac:dyDescent="0.2">
      <c r="A1086" t="s">
        <v>1309</v>
      </c>
      <c r="B1086" t="s">
        <v>1310</v>
      </c>
      <c r="C1086" s="3">
        <v>2180</v>
      </c>
      <c r="D1086" s="3">
        <v>0</v>
      </c>
      <c r="E1086" s="11">
        <v>2430</v>
      </c>
      <c r="F1086" s="11">
        <v>0</v>
      </c>
      <c r="G1086" s="3">
        <v>2590</v>
      </c>
      <c r="H1086" s="3">
        <v>0</v>
      </c>
      <c r="I1086" s="3">
        <v>2610</v>
      </c>
      <c r="J1086" s="3">
        <v>0</v>
      </c>
      <c r="K1086" s="3">
        <v>2630</v>
      </c>
      <c r="L1086" s="3">
        <v>0</v>
      </c>
      <c r="M1086" s="3">
        <v>2650</v>
      </c>
      <c r="N1086" s="3">
        <v>0</v>
      </c>
      <c r="O1086" s="3">
        <v>2700</v>
      </c>
      <c r="P1086" s="3">
        <v>0</v>
      </c>
    </row>
    <row r="1088" spans="1:16" s="1" customFormat="1" x14ac:dyDescent="0.2">
      <c r="A1088" s="1" t="s">
        <v>1311</v>
      </c>
      <c r="B1088" s="1" t="s">
        <v>1312</v>
      </c>
      <c r="C1088" s="5">
        <f>C1090</f>
        <v>0</v>
      </c>
      <c r="D1088" s="5">
        <f t="shared" ref="D1088" si="341">D1090</f>
        <v>0</v>
      </c>
      <c r="E1088" s="12">
        <f>E1090</f>
        <v>0</v>
      </c>
      <c r="F1088" s="12">
        <f t="shared" ref="F1088:P1088" si="342">F1090</f>
        <v>0</v>
      </c>
      <c r="G1088" s="5">
        <f t="shared" si="342"/>
        <v>0</v>
      </c>
      <c r="H1088" s="5">
        <f t="shared" si="342"/>
        <v>0</v>
      </c>
      <c r="I1088" s="5">
        <f t="shared" si="342"/>
        <v>0</v>
      </c>
      <c r="J1088" s="5">
        <f t="shared" si="342"/>
        <v>0</v>
      </c>
      <c r="K1088" s="5">
        <f t="shared" si="342"/>
        <v>0</v>
      </c>
      <c r="L1088" s="5">
        <f t="shared" si="342"/>
        <v>0</v>
      </c>
      <c r="M1088" s="5">
        <f t="shared" si="342"/>
        <v>0</v>
      </c>
      <c r="N1088" s="5">
        <f t="shared" si="342"/>
        <v>0</v>
      </c>
      <c r="O1088" s="5">
        <f t="shared" si="342"/>
        <v>0</v>
      </c>
      <c r="P1088" s="5">
        <f t="shared" si="342"/>
        <v>0</v>
      </c>
    </row>
    <row r="1089" spans="1:16" s="1" customFormat="1" x14ac:dyDescent="0.2">
      <c r="C1089" s="5"/>
      <c r="D1089" s="5"/>
      <c r="E1089" s="12"/>
      <c r="F1089" s="12"/>
      <c r="G1089" s="5"/>
      <c r="H1089" s="5"/>
      <c r="I1089" s="5"/>
      <c r="J1089" s="5"/>
      <c r="K1089" s="5"/>
      <c r="L1089" s="5"/>
      <c r="M1089" s="5"/>
      <c r="N1089" s="5"/>
      <c r="O1089" s="5"/>
      <c r="P1089" s="5"/>
    </row>
    <row r="1090" spans="1:16" s="1" customFormat="1" x14ac:dyDescent="0.2">
      <c r="A1090" s="1" t="s">
        <v>1313</v>
      </c>
      <c r="B1090" s="1" t="s">
        <v>1312</v>
      </c>
      <c r="C1090" s="5">
        <f>C1092</f>
        <v>0</v>
      </c>
      <c r="D1090" s="5">
        <f t="shared" ref="D1090" si="343">D1092</f>
        <v>0</v>
      </c>
      <c r="E1090" s="12">
        <f>E1092</f>
        <v>0</v>
      </c>
      <c r="F1090" s="12">
        <f t="shared" ref="F1090:P1090" si="344">F1092</f>
        <v>0</v>
      </c>
      <c r="G1090" s="5">
        <f t="shared" si="344"/>
        <v>0</v>
      </c>
      <c r="H1090" s="5">
        <f t="shared" si="344"/>
        <v>0</v>
      </c>
      <c r="I1090" s="5">
        <f t="shared" si="344"/>
        <v>0</v>
      </c>
      <c r="J1090" s="5">
        <f t="shared" si="344"/>
        <v>0</v>
      </c>
      <c r="K1090" s="5">
        <f t="shared" si="344"/>
        <v>0</v>
      </c>
      <c r="L1090" s="5">
        <f t="shared" si="344"/>
        <v>0</v>
      </c>
      <c r="M1090" s="5">
        <f t="shared" si="344"/>
        <v>0</v>
      </c>
      <c r="N1090" s="5">
        <f t="shared" si="344"/>
        <v>0</v>
      </c>
      <c r="O1090" s="5">
        <f t="shared" si="344"/>
        <v>0</v>
      </c>
      <c r="P1090" s="5">
        <f t="shared" si="344"/>
        <v>0</v>
      </c>
    </row>
    <row r="1091" spans="1:16" s="1" customFormat="1" x14ac:dyDescent="0.2">
      <c r="C1091" s="5"/>
      <c r="D1091" s="5"/>
      <c r="E1091" s="12"/>
      <c r="F1091" s="12"/>
      <c r="G1091" s="5"/>
      <c r="H1091" s="5"/>
      <c r="I1091" s="5"/>
      <c r="J1091" s="5"/>
      <c r="K1091" s="5"/>
      <c r="L1091" s="5"/>
      <c r="M1091" s="5"/>
      <c r="N1091" s="5"/>
      <c r="O1091" s="5"/>
      <c r="P1091" s="5"/>
    </row>
    <row r="1092" spans="1:16" s="1" customFormat="1" x14ac:dyDescent="0.2">
      <c r="A1092" s="1" t="s">
        <v>1314</v>
      </c>
      <c r="B1092" s="1" t="s">
        <v>1312</v>
      </c>
      <c r="C1092" s="5">
        <f>SUM(C1094)</f>
        <v>0</v>
      </c>
      <c r="D1092" s="5">
        <f t="shared" ref="D1092" si="345">SUM(D1094)</f>
        <v>0</v>
      </c>
      <c r="E1092" s="12">
        <f>SUM(E1094)</f>
        <v>0</v>
      </c>
      <c r="F1092" s="12">
        <f t="shared" ref="F1092:P1092" si="346">SUM(F1094)</f>
        <v>0</v>
      </c>
      <c r="G1092" s="5">
        <f t="shared" si="346"/>
        <v>0</v>
      </c>
      <c r="H1092" s="5">
        <f t="shared" si="346"/>
        <v>0</v>
      </c>
      <c r="I1092" s="5">
        <f t="shared" si="346"/>
        <v>0</v>
      </c>
      <c r="J1092" s="5">
        <f t="shared" si="346"/>
        <v>0</v>
      </c>
      <c r="K1092" s="5">
        <f t="shared" si="346"/>
        <v>0</v>
      </c>
      <c r="L1092" s="5">
        <f t="shared" si="346"/>
        <v>0</v>
      </c>
      <c r="M1092" s="5">
        <f t="shared" si="346"/>
        <v>0</v>
      </c>
      <c r="N1092" s="5">
        <f t="shared" si="346"/>
        <v>0</v>
      </c>
      <c r="O1092" s="5">
        <f t="shared" si="346"/>
        <v>0</v>
      </c>
      <c r="P1092" s="5">
        <f t="shared" si="346"/>
        <v>0</v>
      </c>
    </row>
    <row r="1094" spans="1:16" x14ac:dyDescent="0.2">
      <c r="A1094" t="s">
        <v>1315</v>
      </c>
      <c r="B1094" t="s">
        <v>1316</v>
      </c>
      <c r="C1094" s="3">
        <v>0</v>
      </c>
      <c r="D1094" s="3">
        <v>0</v>
      </c>
      <c r="E1094" s="11">
        <v>0</v>
      </c>
      <c r="F1094" s="11">
        <v>0</v>
      </c>
      <c r="G1094" s="3">
        <v>0</v>
      </c>
      <c r="H1094" s="3">
        <v>0</v>
      </c>
      <c r="I1094" s="3">
        <v>0</v>
      </c>
      <c r="J1094" s="3">
        <v>0</v>
      </c>
      <c r="K1094" s="3">
        <v>0</v>
      </c>
      <c r="L1094" s="3">
        <v>0</v>
      </c>
      <c r="M1094" s="3">
        <v>0</v>
      </c>
      <c r="N1094" s="3">
        <v>0</v>
      </c>
      <c r="O1094" s="3">
        <v>0</v>
      </c>
      <c r="P1094" s="3">
        <v>0</v>
      </c>
    </row>
    <row r="1096" spans="1:16" s="1" customFormat="1" x14ac:dyDescent="0.2">
      <c r="A1096" s="1" t="s">
        <v>1317</v>
      </c>
      <c r="B1096" s="1" t="s">
        <v>1318</v>
      </c>
      <c r="C1096" s="5">
        <f>C1099+C1139+C1149+C1158+C1213+C1221</f>
        <v>143630</v>
      </c>
      <c r="D1096" s="5">
        <f>D1099+D1139+D1149+D1158+D1213+D1221</f>
        <v>1033310</v>
      </c>
      <c r="E1096" s="12">
        <f>E1099+E1139+E1149+E1158+E1213+E1221</f>
        <v>147590</v>
      </c>
      <c r="F1096" s="12">
        <f>F1099+F1139+F1149+F1158+F1213+F1221</f>
        <v>1103410</v>
      </c>
      <c r="G1096" s="5">
        <f t="shared" ref="G1096:P1096" si="347">G1099+G1139+G1149+G1158+G1213+G1221</f>
        <v>129230</v>
      </c>
      <c r="H1096" s="5">
        <f t="shared" si="347"/>
        <v>1121380</v>
      </c>
      <c r="I1096" s="5">
        <f t="shared" si="347"/>
        <v>131260</v>
      </c>
      <c r="J1096" s="5">
        <f t="shared" si="347"/>
        <v>1141480</v>
      </c>
      <c r="K1096" s="5">
        <f t="shared" si="347"/>
        <v>133800</v>
      </c>
      <c r="L1096" s="5">
        <f t="shared" si="347"/>
        <v>1164080</v>
      </c>
      <c r="M1096" s="5">
        <f t="shared" si="347"/>
        <v>135330</v>
      </c>
      <c r="N1096" s="5">
        <f t="shared" si="347"/>
        <v>1176180</v>
      </c>
      <c r="O1096" s="5">
        <f t="shared" si="347"/>
        <v>137350</v>
      </c>
      <c r="P1096" s="5">
        <f t="shared" si="347"/>
        <v>1076550</v>
      </c>
    </row>
    <row r="1097" spans="1:16" s="1" customFormat="1" x14ac:dyDescent="0.2">
      <c r="C1097" s="6">
        <f>D1096-C1096</f>
        <v>889680</v>
      </c>
      <c r="D1097" s="5"/>
      <c r="E1097" s="13">
        <f>F1096-E1096</f>
        <v>955820</v>
      </c>
      <c r="F1097" s="12"/>
      <c r="G1097" s="6">
        <f t="shared" ref="G1097" si="348">H1096-G1096</f>
        <v>992150</v>
      </c>
      <c r="H1097" s="5"/>
      <c r="I1097" s="6">
        <f t="shared" ref="I1097" si="349">J1096-I1096</f>
        <v>1010220</v>
      </c>
      <c r="J1097" s="5"/>
      <c r="K1097" s="6">
        <f t="shared" ref="K1097" si="350">L1096-K1096</f>
        <v>1030280</v>
      </c>
      <c r="L1097" s="5"/>
      <c r="M1097" s="6">
        <f t="shared" ref="M1097" si="351">N1096-M1096</f>
        <v>1040850</v>
      </c>
      <c r="N1097" s="5"/>
      <c r="O1097" s="6">
        <f t="shared" ref="O1097" si="352">P1096-O1096</f>
        <v>939200</v>
      </c>
      <c r="P1097" s="5"/>
    </row>
    <row r="1098" spans="1:16" s="1" customFormat="1" x14ac:dyDescent="0.2">
      <c r="C1098" s="5"/>
      <c r="D1098" s="5"/>
      <c r="E1098" s="12"/>
      <c r="F1098" s="12"/>
      <c r="G1098" s="5"/>
      <c r="H1098" s="5"/>
      <c r="I1098" s="5"/>
      <c r="J1098" s="5"/>
      <c r="K1098" s="5"/>
      <c r="L1098" s="5"/>
      <c r="M1098" s="5"/>
      <c r="N1098" s="5"/>
      <c r="O1098" s="5"/>
      <c r="P1098" s="5"/>
    </row>
    <row r="1099" spans="1:16" s="1" customFormat="1" x14ac:dyDescent="0.2">
      <c r="A1099" s="1" t="s">
        <v>1319</v>
      </c>
      <c r="B1099" s="1" t="s">
        <v>1320</v>
      </c>
      <c r="C1099" s="5">
        <f>C1101</f>
        <v>7000</v>
      </c>
      <c r="D1099" s="5">
        <f t="shared" ref="D1099" si="353">D1101</f>
        <v>826250</v>
      </c>
      <c r="E1099" s="12">
        <f>E1101</f>
        <v>7000</v>
      </c>
      <c r="F1099" s="12">
        <f t="shared" ref="F1099:P1099" si="354">F1101</f>
        <v>916010</v>
      </c>
      <c r="G1099" s="5">
        <f t="shared" si="354"/>
        <v>7000</v>
      </c>
      <c r="H1099" s="5">
        <f t="shared" si="354"/>
        <v>924000</v>
      </c>
      <c r="I1099" s="5">
        <f t="shared" si="354"/>
        <v>7000</v>
      </c>
      <c r="J1099" s="5">
        <f t="shared" si="354"/>
        <v>939000</v>
      </c>
      <c r="K1099" s="5">
        <f t="shared" si="354"/>
        <v>7000</v>
      </c>
      <c r="L1099" s="5">
        <f t="shared" si="354"/>
        <v>960500</v>
      </c>
      <c r="M1099" s="5">
        <f t="shared" si="354"/>
        <v>7000</v>
      </c>
      <c r="N1099" s="5">
        <f t="shared" si="354"/>
        <v>972000</v>
      </c>
      <c r="O1099" s="5">
        <f t="shared" si="354"/>
        <v>7000</v>
      </c>
      <c r="P1099" s="5">
        <f t="shared" si="354"/>
        <v>978500</v>
      </c>
    </row>
    <row r="1100" spans="1:16" s="1" customFormat="1" x14ac:dyDescent="0.2">
      <c r="C1100" s="5"/>
      <c r="D1100" s="5"/>
      <c r="E1100" s="12"/>
      <c r="F1100" s="12"/>
      <c r="G1100" s="5"/>
      <c r="H1100" s="5"/>
      <c r="I1100" s="5"/>
      <c r="J1100" s="5"/>
      <c r="K1100" s="5"/>
      <c r="L1100" s="5"/>
      <c r="M1100" s="5"/>
      <c r="N1100" s="5"/>
      <c r="O1100" s="5"/>
      <c r="P1100" s="5"/>
    </row>
    <row r="1101" spans="1:16" s="1" customFormat="1" x14ac:dyDescent="0.2">
      <c r="A1101" s="1" t="s">
        <v>1321</v>
      </c>
      <c r="B1101" s="1" t="s">
        <v>1320</v>
      </c>
      <c r="C1101" s="5">
        <f>C1103+C1128</f>
        <v>7000</v>
      </c>
      <c r="D1101" s="5">
        <f t="shared" ref="D1101" si="355">D1103+D1128</f>
        <v>826250</v>
      </c>
      <c r="E1101" s="12">
        <f>E1103+E1128</f>
        <v>7000</v>
      </c>
      <c r="F1101" s="12">
        <f t="shared" ref="F1101:P1101" si="356">F1103+F1128</f>
        <v>916010</v>
      </c>
      <c r="G1101" s="5">
        <f t="shared" si="356"/>
        <v>7000</v>
      </c>
      <c r="H1101" s="5">
        <f t="shared" si="356"/>
        <v>924000</v>
      </c>
      <c r="I1101" s="5">
        <f t="shared" si="356"/>
        <v>7000</v>
      </c>
      <c r="J1101" s="5">
        <f t="shared" si="356"/>
        <v>939000</v>
      </c>
      <c r="K1101" s="5">
        <f t="shared" si="356"/>
        <v>7000</v>
      </c>
      <c r="L1101" s="5">
        <f t="shared" si="356"/>
        <v>960500</v>
      </c>
      <c r="M1101" s="5">
        <f t="shared" si="356"/>
        <v>7000</v>
      </c>
      <c r="N1101" s="5">
        <f t="shared" si="356"/>
        <v>972000</v>
      </c>
      <c r="O1101" s="5">
        <f t="shared" si="356"/>
        <v>7000</v>
      </c>
      <c r="P1101" s="5">
        <f t="shared" si="356"/>
        <v>978500</v>
      </c>
    </row>
    <row r="1102" spans="1:16" s="1" customFormat="1" x14ac:dyDescent="0.2">
      <c r="C1102" s="5"/>
      <c r="D1102" s="5"/>
      <c r="E1102" s="12"/>
      <c r="F1102" s="12"/>
      <c r="G1102" s="5"/>
      <c r="H1102" s="5"/>
      <c r="I1102" s="5"/>
      <c r="J1102" s="5"/>
      <c r="K1102" s="5"/>
      <c r="L1102" s="5"/>
      <c r="M1102" s="5"/>
      <c r="N1102" s="5"/>
      <c r="O1102" s="5"/>
      <c r="P1102" s="5"/>
    </row>
    <row r="1103" spans="1:16" s="1" customFormat="1" x14ac:dyDescent="0.2">
      <c r="A1103" s="1" t="s">
        <v>1322</v>
      </c>
      <c r="B1103" s="1" t="s">
        <v>1323</v>
      </c>
      <c r="C1103" s="5">
        <f>SUM(C1105:C1126)</f>
        <v>7000</v>
      </c>
      <c r="D1103" s="5">
        <f t="shared" ref="D1103" si="357">SUM(D1105:D1126)</f>
        <v>686250</v>
      </c>
      <c r="E1103" s="12">
        <f>SUM(E1105:E1126)</f>
        <v>7000</v>
      </c>
      <c r="F1103" s="12">
        <f t="shared" ref="F1103:P1103" si="358">SUM(F1105:F1126)</f>
        <v>776010</v>
      </c>
      <c r="G1103" s="5">
        <f t="shared" si="358"/>
        <v>7000</v>
      </c>
      <c r="H1103" s="5">
        <f t="shared" si="358"/>
        <v>778000</v>
      </c>
      <c r="I1103" s="5">
        <f t="shared" si="358"/>
        <v>7000</v>
      </c>
      <c r="J1103" s="5">
        <f t="shared" si="358"/>
        <v>791000</v>
      </c>
      <c r="K1103" s="5">
        <f t="shared" si="358"/>
        <v>7000</v>
      </c>
      <c r="L1103" s="5">
        <f t="shared" si="358"/>
        <v>812500</v>
      </c>
      <c r="M1103" s="5">
        <f t="shared" si="358"/>
        <v>7000</v>
      </c>
      <c r="N1103" s="5">
        <f t="shared" si="358"/>
        <v>824000</v>
      </c>
      <c r="O1103" s="5">
        <f t="shared" si="358"/>
        <v>7000</v>
      </c>
      <c r="P1103" s="5">
        <f t="shared" si="358"/>
        <v>830500</v>
      </c>
    </row>
    <row r="1105" spans="1:16" x14ac:dyDescent="0.2">
      <c r="A1105" t="s">
        <v>1324</v>
      </c>
      <c r="B1105" t="s">
        <v>92</v>
      </c>
      <c r="C1105" s="3">
        <v>2000</v>
      </c>
      <c r="D1105" s="3">
        <v>0</v>
      </c>
      <c r="E1105" s="11">
        <v>2000</v>
      </c>
      <c r="F1105" s="11">
        <v>0</v>
      </c>
      <c r="G1105" s="3">
        <v>2000</v>
      </c>
      <c r="H1105" s="3">
        <v>0</v>
      </c>
      <c r="I1105" s="3">
        <v>2000</v>
      </c>
      <c r="J1105" s="3">
        <v>0</v>
      </c>
      <c r="K1105" s="3">
        <v>2000</v>
      </c>
      <c r="L1105" s="3">
        <v>0</v>
      </c>
      <c r="M1105" s="3">
        <v>2000</v>
      </c>
      <c r="N1105" s="3">
        <v>0</v>
      </c>
      <c r="O1105" s="3">
        <v>2000</v>
      </c>
      <c r="P1105" s="3">
        <v>0</v>
      </c>
    </row>
    <row r="1106" spans="1:16" x14ac:dyDescent="0.2">
      <c r="A1106" t="s">
        <v>1325</v>
      </c>
      <c r="B1106" t="s">
        <v>94</v>
      </c>
      <c r="C1106" s="3">
        <v>0</v>
      </c>
      <c r="D1106" s="3">
        <v>0</v>
      </c>
      <c r="E1106" s="11">
        <v>0</v>
      </c>
      <c r="F1106" s="11">
        <v>0</v>
      </c>
      <c r="G1106" s="3">
        <v>0</v>
      </c>
      <c r="H1106" s="3">
        <v>0</v>
      </c>
      <c r="I1106" s="3">
        <v>0</v>
      </c>
      <c r="J1106" s="3">
        <v>0</v>
      </c>
      <c r="K1106" s="3">
        <v>0</v>
      </c>
      <c r="L1106" s="3">
        <v>0</v>
      </c>
      <c r="M1106" s="3">
        <v>0</v>
      </c>
      <c r="N1106" s="3">
        <v>0</v>
      </c>
      <c r="O1106" s="3">
        <v>0</v>
      </c>
      <c r="P1106" s="3">
        <v>0</v>
      </c>
    </row>
    <row r="1107" spans="1:16" x14ac:dyDescent="0.2">
      <c r="A1107" t="s">
        <v>1326</v>
      </c>
      <c r="B1107" t="s">
        <v>1041</v>
      </c>
      <c r="C1107" s="3">
        <v>0</v>
      </c>
      <c r="D1107" s="3">
        <v>0</v>
      </c>
      <c r="E1107" s="11">
        <v>0</v>
      </c>
      <c r="F1107" s="11">
        <v>0</v>
      </c>
      <c r="G1107" s="3">
        <v>0</v>
      </c>
      <c r="H1107" s="3">
        <v>0</v>
      </c>
      <c r="I1107" s="3">
        <v>0</v>
      </c>
      <c r="J1107" s="3">
        <v>0</v>
      </c>
      <c r="K1107" s="3">
        <v>0</v>
      </c>
      <c r="L1107" s="3">
        <v>0</v>
      </c>
      <c r="M1107" s="3">
        <v>0</v>
      </c>
      <c r="N1107" s="3">
        <v>0</v>
      </c>
      <c r="O1107" s="3">
        <v>0</v>
      </c>
      <c r="P1107" s="3">
        <v>0</v>
      </c>
    </row>
    <row r="1108" spans="1:16" x14ac:dyDescent="0.2">
      <c r="A1108" t="s">
        <v>1327</v>
      </c>
      <c r="B1108" t="s">
        <v>100</v>
      </c>
      <c r="C1108" s="3">
        <v>5000</v>
      </c>
      <c r="D1108" s="3">
        <v>0</v>
      </c>
      <c r="E1108" s="11">
        <v>5000</v>
      </c>
      <c r="F1108" s="11">
        <v>0</v>
      </c>
      <c r="G1108" s="3">
        <v>5000</v>
      </c>
      <c r="H1108" s="3">
        <v>0</v>
      </c>
      <c r="I1108" s="3">
        <v>5000</v>
      </c>
      <c r="J1108" s="3">
        <v>0</v>
      </c>
      <c r="K1108" s="3">
        <v>5000</v>
      </c>
      <c r="L1108" s="3">
        <v>0</v>
      </c>
      <c r="M1108" s="3">
        <v>5000</v>
      </c>
      <c r="N1108" s="3">
        <v>0</v>
      </c>
      <c r="O1108" s="3">
        <v>5000</v>
      </c>
      <c r="P1108" s="3">
        <v>0</v>
      </c>
    </row>
    <row r="1109" spans="1:16" x14ac:dyDescent="0.2">
      <c r="A1109" t="s">
        <v>1328</v>
      </c>
      <c r="B1109" t="s">
        <v>1329</v>
      </c>
      <c r="C1109" s="3">
        <v>0</v>
      </c>
      <c r="D1109" s="3">
        <v>533000</v>
      </c>
      <c r="E1109" s="11">
        <v>0</v>
      </c>
      <c r="F1109" s="11">
        <v>610000</v>
      </c>
      <c r="G1109" s="3">
        <v>0</v>
      </c>
      <c r="H1109" s="3">
        <v>620000</v>
      </c>
      <c r="I1109" s="3">
        <v>0</v>
      </c>
      <c r="J1109" s="3">
        <v>630000</v>
      </c>
      <c r="K1109" s="3">
        <v>0</v>
      </c>
      <c r="L1109" s="3">
        <v>650000</v>
      </c>
      <c r="M1109" s="3">
        <v>0</v>
      </c>
      <c r="N1109" s="3">
        <v>660000</v>
      </c>
      <c r="O1109" s="3">
        <v>0</v>
      </c>
      <c r="P1109" s="3">
        <v>665000</v>
      </c>
    </row>
    <row r="1110" spans="1:16" x14ac:dyDescent="0.2">
      <c r="A1110" t="s">
        <v>1330</v>
      </c>
      <c r="B1110" t="s">
        <v>1331</v>
      </c>
      <c r="C1110" s="3">
        <v>0</v>
      </c>
      <c r="D1110" s="3">
        <v>0</v>
      </c>
      <c r="E1110" s="11">
        <v>0</v>
      </c>
      <c r="F1110" s="11">
        <v>0</v>
      </c>
      <c r="G1110" s="3">
        <v>0</v>
      </c>
      <c r="H1110" s="3">
        <v>0</v>
      </c>
      <c r="I1110" s="3">
        <v>0</v>
      </c>
      <c r="J1110" s="3">
        <v>0</v>
      </c>
      <c r="K1110" s="3">
        <v>0</v>
      </c>
      <c r="L1110" s="3">
        <v>0</v>
      </c>
      <c r="M1110" s="3">
        <v>0</v>
      </c>
      <c r="N1110" s="3">
        <v>0</v>
      </c>
      <c r="O1110" s="3">
        <v>0</v>
      </c>
      <c r="P1110" s="3">
        <v>0</v>
      </c>
    </row>
    <row r="1111" spans="1:16" x14ac:dyDescent="0.2">
      <c r="A1111" t="s">
        <v>1332</v>
      </c>
      <c r="B1111" t="s">
        <v>1333</v>
      </c>
      <c r="C1111" s="3">
        <v>0</v>
      </c>
      <c r="D1111" s="3">
        <v>0</v>
      </c>
      <c r="E1111" s="11">
        <v>0</v>
      </c>
      <c r="F1111" s="11">
        <v>0</v>
      </c>
      <c r="G1111" s="3">
        <v>0</v>
      </c>
      <c r="H1111" s="3">
        <v>0</v>
      </c>
      <c r="I1111" s="3">
        <v>0</v>
      </c>
      <c r="J1111" s="3">
        <v>0</v>
      </c>
      <c r="K1111" s="3">
        <v>0</v>
      </c>
      <c r="L1111" s="3">
        <v>0</v>
      </c>
      <c r="M1111" s="3">
        <v>0</v>
      </c>
      <c r="N1111" s="3">
        <v>0</v>
      </c>
      <c r="O1111" s="3">
        <v>0</v>
      </c>
      <c r="P1111" s="3">
        <v>0</v>
      </c>
    </row>
    <row r="1112" spans="1:16" x14ac:dyDescent="0.2">
      <c r="A1112" t="s">
        <v>1334</v>
      </c>
      <c r="B1112" t="s">
        <v>1335</v>
      </c>
      <c r="C1112" s="3">
        <v>0</v>
      </c>
      <c r="D1112" s="3">
        <v>10000</v>
      </c>
      <c r="E1112" s="11">
        <v>0</v>
      </c>
      <c r="F1112" s="11">
        <v>10000</v>
      </c>
      <c r="G1112" s="3">
        <v>0</v>
      </c>
      <c r="H1112" s="3">
        <v>10000</v>
      </c>
      <c r="I1112" s="3">
        <v>0</v>
      </c>
      <c r="J1112" s="3">
        <v>10000</v>
      </c>
      <c r="K1112" s="3">
        <v>0</v>
      </c>
      <c r="L1112" s="3">
        <v>10000</v>
      </c>
      <c r="M1112" s="3">
        <v>0</v>
      </c>
      <c r="N1112" s="3">
        <v>10000</v>
      </c>
      <c r="O1112" s="3">
        <v>0</v>
      </c>
      <c r="P1112" s="3">
        <v>10000</v>
      </c>
    </row>
    <row r="1113" spans="1:16" x14ac:dyDescent="0.2">
      <c r="A1113" t="s">
        <v>1336</v>
      </c>
      <c r="B1113" t="s">
        <v>1337</v>
      </c>
      <c r="C1113" s="3">
        <v>0</v>
      </c>
      <c r="D1113" s="3">
        <v>0</v>
      </c>
      <c r="E1113" s="11">
        <v>0</v>
      </c>
      <c r="F1113" s="11">
        <v>0</v>
      </c>
      <c r="G1113" s="3">
        <v>0</v>
      </c>
      <c r="H1113" s="3">
        <v>0</v>
      </c>
      <c r="I1113" s="3">
        <v>0</v>
      </c>
      <c r="J1113" s="3">
        <v>0</v>
      </c>
      <c r="K1113" s="3">
        <v>0</v>
      </c>
      <c r="L1113" s="3">
        <v>0</v>
      </c>
      <c r="M1113" s="3">
        <v>0</v>
      </c>
      <c r="N1113" s="3">
        <v>0</v>
      </c>
      <c r="O1113" s="3">
        <v>0</v>
      </c>
      <c r="P1113" s="3">
        <v>0</v>
      </c>
    </row>
    <row r="1114" spans="1:16" x14ac:dyDescent="0.2">
      <c r="A1114" t="s">
        <v>1338</v>
      </c>
      <c r="B1114" t="s">
        <v>1339</v>
      </c>
      <c r="C1114" s="3">
        <v>0</v>
      </c>
      <c r="D1114" s="3">
        <v>0</v>
      </c>
      <c r="E1114" s="11">
        <v>0</v>
      </c>
      <c r="F1114" s="11">
        <v>0</v>
      </c>
      <c r="G1114" s="3">
        <v>0</v>
      </c>
      <c r="H1114" s="3">
        <v>0</v>
      </c>
      <c r="I1114" s="3">
        <v>0</v>
      </c>
      <c r="J1114" s="3">
        <v>0</v>
      </c>
      <c r="K1114" s="3">
        <v>0</v>
      </c>
      <c r="L1114" s="3">
        <v>0</v>
      </c>
      <c r="M1114" s="3">
        <v>0</v>
      </c>
      <c r="N1114" s="3">
        <v>0</v>
      </c>
      <c r="O1114" s="3">
        <v>0</v>
      </c>
      <c r="P1114" s="3">
        <v>0</v>
      </c>
    </row>
    <row r="1115" spans="1:16" x14ac:dyDescent="0.2">
      <c r="A1115" t="s">
        <v>1340</v>
      </c>
      <c r="B1115" t="s">
        <v>1341</v>
      </c>
      <c r="C1115" s="3">
        <v>0</v>
      </c>
      <c r="D1115" s="3">
        <v>81000</v>
      </c>
      <c r="E1115" s="11">
        <v>0</v>
      </c>
      <c r="F1115" s="11">
        <v>84000</v>
      </c>
      <c r="G1115" s="3">
        <v>0</v>
      </c>
      <c r="H1115" s="3">
        <v>85000</v>
      </c>
      <c r="I1115" s="3">
        <v>0</v>
      </c>
      <c r="J1115" s="3">
        <v>87000</v>
      </c>
      <c r="K1115" s="3">
        <v>0</v>
      </c>
      <c r="L1115" s="3">
        <v>88000</v>
      </c>
      <c r="M1115" s="3">
        <v>0</v>
      </c>
      <c r="N1115" s="3">
        <v>88500</v>
      </c>
      <c r="O1115" s="3">
        <v>0</v>
      </c>
      <c r="P1115" s="3">
        <v>89000</v>
      </c>
    </row>
    <row r="1116" spans="1:16" x14ac:dyDescent="0.2">
      <c r="A1116" t="s">
        <v>1342</v>
      </c>
      <c r="B1116" t="s">
        <v>1343</v>
      </c>
      <c r="C1116" s="3">
        <v>0</v>
      </c>
      <c r="D1116" s="3">
        <v>0</v>
      </c>
      <c r="E1116" s="11">
        <v>0</v>
      </c>
      <c r="F1116" s="11">
        <v>0</v>
      </c>
      <c r="G1116" s="3">
        <v>0</v>
      </c>
      <c r="H1116" s="3">
        <v>0</v>
      </c>
      <c r="I1116" s="3">
        <v>0</v>
      </c>
      <c r="J1116" s="3">
        <v>0</v>
      </c>
      <c r="K1116" s="3">
        <v>0</v>
      </c>
      <c r="L1116" s="3">
        <v>0</v>
      </c>
      <c r="M1116" s="3">
        <v>0</v>
      </c>
      <c r="N1116" s="3">
        <v>0</v>
      </c>
      <c r="O1116" s="3">
        <v>0</v>
      </c>
      <c r="P1116" s="3">
        <v>0</v>
      </c>
    </row>
    <row r="1117" spans="1:16" x14ac:dyDescent="0.2">
      <c r="A1117" t="s">
        <v>1344</v>
      </c>
      <c r="B1117" t="s">
        <v>1345</v>
      </c>
      <c r="C1117" s="3">
        <v>0</v>
      </c>
      <c r="D1117" s="3">
        <v>0</v>
      </c>
      <c r="E1117" s="11">
        <v>0</v>
      </c>
      <c r="F1117" s="11">
        <v>0</v>
      </c>
      <c r="G1117" s="3">
        <v>0</v>
      </c>
      <c r="H1117" s="3">
        <v>0</v>
      </c>
      <c r="I1117" s="3">
        <v>0</v>
      </c>
      <c r="J1117" s="3">
        <v>0</v>
      </c>
      <c r="K1117" s="3">
        <v>0</v>
      </c>
      <c r="L1117" s="3">
        <v>0</v>
      </c>
      <c r="M1117" s="3">
        <v>0</v>
      </c>
      <c r="N1117" s="3">
        <v>0</v>
      </c>
      <c r="O1117" s="3">
        <v>0</v>
      </c>
      <c r="P1117" s="3">
        <v>0</v>
      </c>
    </row>
    <row r="1118" spans="1:16" x14ac:dyDescent="0.2">
      <c r="A1118" t="s">
        <v>1346</v>
      </c>
      <c r="B1118" t="s">
        <v>1347</v>
      </c>
      <c r="C1118" s="3">
        <v>0</v>
      </c>
      <c r="D1118" s="3">
        <v>10000</v>
      </c>
      <c r="E1118" s="11">
        <v>0</v>
      </c>
      <c r="F1118" s="11">
        <v>20000</v>
      </c>
      <c r="G1118" s="3">
        <v>0</v>
      </c>
      <c r="H1118" s="3">
        <v>15000</v>
      </c>
      <c r="I1118" s="3">
        <v>0</v>
      </c>
      <c r="J1118" s="3">
        <v>15000</v>
      </c>
      <c r="K1118" s="3">
        <v>0</v>
      </c>
      <c r="L1118" s="3">
        <v>15000</v>
      </c>
      <c r="M1118" s="3">
        <v>0</v>
      </c>
      <c r="N1118" s="3">
        <v>15000</v>
      </c>
      <c r="O1118" s="3">
        <v>0</v>
      </c>
      <c r="P1118" s="3">
        <v>15000</v>
      </c>
    </row>
    <row r="1119" spans="1:16" x14ac:dyDescent="0.2">
      <c r="A1119" t="s">
        <v>1348</v>
      </c>
      <c r="B1119" t="s">
        <v>1349</v>
      </c>
      <c r="C1119" s="3">
        <v>0</v>
      </c>
      <c r="D1119" s="3">
        <v>29000</v>
      </c>
      <c r="E1119" s="11">
        <v>0</v>
      </c>
      <c r="F1119" s="11">
        <v>31000</v>
      </c>
      <c r="G1119" s="3">
        <v>0</v>
      </c>
      <c r="H1119" s="3">
        <v>31500</v>
      </c>
      <c r="I1119" s="3">
        <v>0</v>
      </c>
      <c r="J1119" s="3">
        <v>32000</v>
      </c>
      <c r="K1119" s="3">
        <v>0</v>
      </c>
      <c r="L1119" s="3">
        <v>32500</v>
      </c>
      <c r="M1119" s="3">
        <v>0</v>
      </c>
      <c r="N1119" s="3">
        <v>33000</v>
      </c>
      <c r="O1119" s="3">
        <v>0</v>
      </c>
      <c r="P1119" s="3">
        <v>33500</v>
      </c>
    </row>
    <row r="1120" spans="1:16" x14ac:dyDescent="0.2">
      <c r="A1120" t="s">
        <v>1350</v>
      </c>
      <c r="B1120" t="s">
        <v>1351</v>
      </c>
      <c r="C1120" s="3">
        <v>0</v>
      </c>
      <c r="D1120" s="3">
        <v>0</v>
      </c>
      <c r="E1120" s="11">
        <v>0</v>
      </c>
      <c r="F1120" s="11">
        <v>0</v>
      </c>
      <c r="G1120" s="3">
        <v>0</v>
      </c>
      <c r="H1120" s="3">
        <v>0</v>
      </c>
      <c r="I1120" s="3">
        <v>0</v>
      </c>
      <c r="J1120" s="3">
        <v>0</v>
      </c>
      <c r="K1120" s="3">
        <v>0</v>
      </c>
      <c r="L1120" s="3">
        <v>0</v>
      </c>
      <c r="M1120" s="3">
        <v>0</v>
      </c>
      <c r="N1120" s="3">
        <v>0</v>
      </c>
      <c r="O1120" s="3">
        <v>0</v>
      </c>
      <c r="P1120" s="3">
        <v>0</v>
      </c>
    </row>
    <row r="1121" spans="1:17" x14ac:dyDescent="0.2">
      <c r="A1121" t="s">
        <v>1352</v>
      </c>
      <c r="B1121" t="s">
        <v>1353</v>
      </c>
      <c r="C1121" s="3">
        <v>0</v>
      </c>
      <c r="D1121" s="3">
        <v>0</v>
      </c>
      <c r="E1121" s="11">
        <v>0</v>
      </c>
      <c r="F1121" s="11">
        <v>0</v>
      </c>
      <c r="G1121" s="3">
        <v>0</v>
      </c>
      <c r="H1121" s="3">
        <v>0</v>
      </c>
      <c r="I1121" s="3">
        <v>0</v>
      </c>
      <c r="J1121" s="3">
        <v>0</v>
      </c>
      <c r="K1121" s="3">
        <v>0</v>
      </c>
      <c r="L1121" s="3">
        <v>0</v>
      </c>
      <c r="M1121" s="3">
        <v>0</v>
      </c>
      <c r="N1121" s="3">
        <v>0</v>
      </c>
      <c r="O1121" s="3">
        <v>0</v>
      </c>
      <c r="P1121" s="3">
        <v>0</v>
      </c>
    </row>
    <row r="1122" spans="1:17" x14ac:dyDescent="0.2">
      <c r="A1122" t="s">
        <v>1354</v>
      </c>
      <c r="B1122" t="s">
        <v>1355</v>
      </c>
      <c r="C1122" s="3">
        <v>0</v>
      </c>
      <c r="D1122" s="3">
        <v>18600</v>
      </c>
      <c r="E1122" s="11">
        <v>0</v>
      </c>
      <c r="F1122" s="11">
        <v>16000</v>
      </c>
      <c r="G1122" s="3">
        <v>0</v>
      </c>
      <c r="H1122" s="3">
        <v>16500</v>
      </c>
      <c r="I1122" s="3">
        <v>0</v>
      </c>
      <c r="J1122" s="3">
        <v>17000</v>
      </c>
      <c r="K1122" s="3">
        <v>0</v>
      </c>
      <c r="L1122" s="3">
        <v>17000</v>
      </c>
      <c r="M1122" s="3">
        <v>0</v>
      </c>
      <c r="N1122" s="3">
        <v>17500</v>
      </c>
      <c r="O1122" s="3">
        <v>0</v>
      </c>
      <c r="P1122" s="3">
        <v>18000</v>
      </c>
    </row>
    <row r="1123" spans="1:17" x14ac:dyDescent="0.2">
      <c r="A1123" t="s">
        <v>1356</v>
      </c>
      <c r="B1123" t="s">
        <v>1357</v>
      </c>
      <c r="C1123" s="3">
        <v>0</v>
      </c>
      <c r="D1123" s="3">
        <v>0</v>
      </c>
      <c r="E1123" s="11">
        <v>0</v>
      </c>
      <c r="F1123" s="11">
        <v>0</v>
      </c>
      <c r="G1123" s="3">
        <v>0</v>
      </c>
      <c r="H1123" s="3">
        <v>0</v>
      </c>
      <c r="I1123" s="3">
        <v>0</v>
      </c>
      <c r="J1123" s="3">
        <v>0</v>
      </c>
      <c r="K1123" s="3">
        <v>0</v>
      </c>
      <c r="L1123" s="3">
        <v>0</v>
      </c>
      <c r="M1123" s="3">
        <v>0</v>
      </c>
      <c r="N1123" s="3">
        <v>0</v>
      </c>
      <c r="O1123" s="3">
        <v>0</v>
      </c>
      <c r="P1123" s="3">
        <v>0</v>
      </c>
    </row>
    <row r="1124" spans="1:17" x14ac:dyDescent="0.2">
      <c r="A1124" t="s">
        <v>1358</v>
      </c>
      <c r="B1124" t="s">
        <v>1359</v>
      </c>
      <c r="C1124" s="3">
        <v>0</v>
      </c>
      <c r="D1124" s="3">
        <v>0</v>
      </c>
      <c r="E1124" s="11">
        <v>0</v>
      </c>
      <c r="F1124" s="11">
        <v>0</v>
      </c>
      <c r="G1124" s="3">
        <v>0</v>
      </c>
      <c r="H1124" s="3">
        <v>0</v>
      </c>
      <c r="I1124" s="3">
        <v>0</v>
      </c>
      <c r="J1124" s="3">
        <v>0</v>
      </c>
      <c r="K1124" s="3">
        <v>0</v>
      </c>
      <c r="L1124" s="3">
        <v>0</v>
      </c>
      <c r="M1124" s="3">
        <v>0</v>
      </c>
      <c r="N1124" s="3">
        <v>0</v>
      </c>
      <c r="O1124" s="3">
        <v>0</v>
      </c>
      <c r="P1124" s="3">
        <v>0</v>
      </c>
    </row>
    <row r="1125" spans="1:17" x14ac:dyDescent="0.2">
      <c r="A1125" t="s">
        <v>1360</v>
      </c>
      <c r="B1125" t="s">
        <v>1361</v>
      </c>
      <c r="C1125" s="3">
        <v>0</v>
      </c>
      <c r="D1125" s="3">
        <v>4650</v>
      </c>
      <c r="E1125" s="11">
        <v>0</v>
      </c>
      <c r="F1125" s="11">
        <v>5010</v>
      </c>
      <c r="G1125" s="3">
        <v>0</v>
      </c>
      <c r="H1125" s="3">
        <v>0</v>
      </c>
      <c r="I1125" s="3">
        <v>0</v>
      </c>
      <c r="J1125" s="3">
        <v>0</v>
      </c>
      <c r="K1125" s="3">
        <v>0</v>
      </c>
      <c r="L1125" s="3">
        <v>0</v>
      </c>
      <c r="M1125" s="3">
        <v>0</v>
      </c>
      <c r="N1125" s="3">
        <v>0</v>
      </c>
      <c r="O1125" s="3">
        <v>0</v>
      </c>
      <c r="P1125" s="3">
        <v>0</v>
      </c>
    </row>
    <row r="1126" spans="1:17" x14ac:dyDescent="0.2">
      <c r="A1126" t="s">
        <v>1362</v>
      </c>
      <c r="B1126" t="s">
        <v>1363</v>
      </c>
      <c r="C1126" s="3">
        <v>0</v>
      </c>
      <c r="D1126" s="3">
        <v>0</v>
      </c>
      <c r="E1126" s="11">
        <v>0</v>
      </c>
      <c r="F1126" s="11">
        <v>0</v>
      </c>
      <c r="G1126" s="3">
        <v>0</v>
      </c>
      <c r="H1126" s="3">
        <v>0</v>
      </c>
      <c r="I1126" s="3">
        <v>0</v>
      </c>
      <c r="J1126" s="3">
        <v>0</v>
      </c>
      <c r="K1126" s="3">
        <v>0</v>
      </c>
      <c r="L1126" s="3">
        <v>0</v>
      </c>
      <c r="M1126" s="3">
        <v>0</v>
      </c>
      <c r="N1126" s="3">
        <v>0</v>
      </c>
      <c r="O1126" s="3">
        <v>0</v>
      </c>
      <c r="P1126" s="3">
        <v>0</v>
      </c>
    </row>
    <row r="1128" spans="1:17" s="1" customFormat="1" x14ac:dyDescent="0.2">
      <c r="A1128" s="1" t="s">
        <v>1364</v>
      </c>
      <c r="B1128" s="1" t="s">
        <v>1365</v>
      </c>
      <c r="C1128" s="5">
        <f>SUM(C1130:C1137)</f>
        <v>0</v>
      </c>
      <c r="D1128" s="5">
        <f t="shared" ref="D1128" si="359">SUM(D1130:D1137)</f>
        <v>140000</v>
      </c>
      <c r="E1128" s="12">
        <f>SUM(E1130:E1137)</f>
        <v>0</v>
      </c>
      <c r="F1128" s="12">
        <f t="shared" ref="F1128:P1128" si="360">SUM(F1130:F1137)</f>
        <v>140000</v>
      </c>
      <c r="G1128" s="5">
        <f t="shared" si="360"/>
        <v>0</v>
      </c>
      <c r="H1128" s="5">
        <f t="shared" si="360"/>
        <v>146000</v>
      </c>
      <c r="I1128" s="5">
        <f t="shared" si="360"/>
        <v>0</v>
      </c>
      <c r="J1128" s="5">
        <f t="shared" si="360"/>
        <v>148000</v>
      </c>
      <c r="K1128" s="5">
        <f t="shared" si="360"/>
        <v>0</v>
      </c>
      <c r="L1128" s="5">
        <f t="shared" si="360"/>
        <v>148000</v>
      </c>
      <c r="M1128" s="5">
        <f t="shared" si="360"/>
        <v>0</v>
      </c>
      <c r="N1128" s="5">
        <f t="shared" si="360"/>
        <v>148000</v>
      </c>
      <c r="O1128" s="5">
        <f t="shared" si="360"/>
        <v>0</v>
      </c>
      <c r="P1128" s="5">
        <f t="shared" si="360"/>
        <v>148000</v>
      </c>
    </row>
    <row r="1130" spans="1:17" x14ac:dyDescent="0.2">
      <c r="A1130" t="s">
        <v>1366</v>
      </c>
      <c r="B1130" t="s">
        <v>1367</v>
      </c>
      <c r="C1130" s="3">
        <v>0</v>
      </c>
      <c r="D1130" s="3">
        <v>95000</v>
      </c>
      <c r="E1130" s="11">
        <v>0</v>
      </c>
      <c r="F1130" s="11">
        <v>95000</v>
      </c>
      <c r="G1130" s="3">
        <v>0</v>
      </c>
      <c r="H1130" s="3">
        <v>101000</v>
      </c>
      <c r="I1130" s="3">
        <v>0</v>
      </c>
      <c r="J1130" s="3">
        <v>103000</v>
      </c>
      <c r="K1130" s="3">
        <v>0</v>
      </c>
      <c r="L1130" s="3">
        <v>103000</v>
      </c>
      <c r="M1130" s="3">
        <v>0</v>
      </c>
      <c r="N1130" s="3">
        <v>103000</v>
      </c>
      <c r="O1130" s="3">
        <v>0</v>
      </c>
      <c r="P1130" s="3">
        <v>103000</v>
      </c>
      <c r="Q1130">
        <v>2400</v>
      </c>
    </row>
    <row r="1131" spans="1:17" x14ac:dyDescent="0.2">
      <c r="A1131" t="s">
        <v>1368</v>
      </c>
      <c r="B1131" t="s">
        <v>1369</v>
      </c>
      <c r="C1131" s="3">
        <v>0</v>
      </c>
      <c r="D1131" s="3">
        <v>0</v>
      </c>
      <c r="E1131" s="11">
        <v>0</v>
      </c>
      <c r="F1131" s="11">
        <v>0</v>
      </c>
      <c r="G1131" s="3">
        <v>0</v>
      </c>
      <c r="H1131" s="3">
        <v>0</v>
      </c>
      <c r="I1131" s="3">
        <v>0</v>
      </c>
      <c r="J1131" s="3">
        <v>0</v>
      </c>
      <c r="K1131" s="3">
        <v>0</v>
      </c>
      <c r="L1131" s="3">
        <v>0</v>
      </c>
      <c r="M1131" s="3">
        <v>0</v>
      </c>
      <c r="N1131" s="3">
        <v>0</v>
      </c>
      <c r="O1131" s="3">
        <v>0</v>
      </c>
      <c r="P1131" s="3">
        <v>0</v>
      </c>
    </row>
    <row r="1132" spans="1:17" x14ac:dyDescent="0.2">
      <c r="A1132" t="s">
        <v>1370</v>
      </c>
      <c r="B1132" t="s">
        <v>1371</v>
      </c>
      <c r="C1132" s="3">
        <v>0</v>
      </c>
      <c r="D1132" s="3">
        <v>30000</v>
      </c>
      <c r="E1132" s="11">
        <v>0</v>
      </c>
      <c r="F1132" s="11">
        <v>30000</v>
      </c>
      <c r="G1132" s="3">
        <v>0</v>
      </c>
      <c r="H1132" s="3">
        <v>30000</v>
      </c>
      <c r="I1132" s="3">
        <v>0</v>
      </c>
      <c r="J1132" s="3">
        <v>30000</v>
      </c>
      <c r="K1132" s="3">
        <v>0</v>
      </c>
      <c r="L1132" s="3">
        <v>30000</v>
      </c>
      <c r="M1132" s="3">
        <v>0</v>
      </c>
      <c r="N1132" s="3">
        <v>30000</v>
      </c>
      <c r="O1132" s="3">
        <v>0</v>
      </c>
      <c r="P1132" s="3">
        <v>30000</v>
      </c>
    </row>
    <row r="1133" spans="1:17" x14ac:dyDescent="0.2">
      <c r="A1133" t="s">
        <v>1372</v>
      </c>
      <c r="B1133" t="s">
        <v>1373</v>
      </c>
      <c r="C1133" s="3">
        <v>0</v>
      </c>
      <c r="D1133" s="3">
        <v>15000</v>
      </c>
      <c r="E1133" s="11">
        <v>0</v>
      </c>
      <c r="F1133" s="11">
        <v>15000</v>
      </c>
      <c r="G1133" s="3">
        <v>0</v>
      </c>
      <c r="H1133" s="3">
        <v>15000</v>
      </c>
      <c r="I1133" s="3">
        <v>0</v>
      </c>
      <c r="J1133" s="3">
        <v>15000</v>
      </c>
      <c r="K1133" s="3">
        <v>0</v>
      </c>
      <c r="L1133" s="3">
        <v>15000</v>
      </c>
      <c r="M1133" s="3">
        <v>0</v>
      </c>
      <c r="N1133" s="3">
        <v>15000</v>
      </c>
      <c r="O1133" s="3">
        <v>0</v>
      </c>
      <c r="P1133" s="3">
        <v>15000</v>
      </c>
    </row>
    <row r="1134" spans="1:17" x14ac:dyDescent="0.2">
      <c r="A1134" t="s">
        <v>1374</v>
      </c>
      <c r="B1134" t="s">
        <v>1375</v>
      </c>
      <c r="C1134" s="3">
        <v>0</v>
      </c>
      <c r="D1134" s="3">
        <v>0</v>
      </c>
      <c r="E1134" s="11">
        <v>0</v>
      </c>
      <c r="F1134" s="11">
        <v>0</v>
      </c>
      <c r="G1134" s="3">
        <v>0</v>
      </c>
      <c r="H1134" s="3">
        <v>0</v>
      </c>
      <c r="I1134" s="3">
        <v>0</v>
      </c>
      <c r="J1134" s="3">
        <v>0</v>
      </c>
      <c r="K1134" s="3">
        <v>0</v>
      </c>
      <c r="L1134" s="3">
        <v>0</v>
      </c>
      <c r="M1134" s="3">
        <v>0</v>
      </c>
      <c r="N1134" s="3">
        <v>0</v>
      </c>
      <c r="O1134" s="3">
        <v>0</v>
      </c>
      <c r="P1134" s="3">
        <v>0</v>
      </c>
    </row>
    <row r="1135" spans="1:17" x14ac:dyDescent="0.2">
      <c r="A1135" t="s">
        <v>1376</v>
      </c>
      <c r="B1135" t="s">
        <v>1377</v>
      </c>
      <c r="C1135" s="3">
        <v>0</v>
      </c>
      <c r="D1135" s="3">
        <v>0</v>
      </c>
      <c r="E1135" s="11">
        <v>0</v>
      </c>
      <c r="F1135" s="11">
        <v>0</v>
      </c>
      <c r="G1135" s="3">
        <v>0</v>
      </c>
      <c r="H1135" s="3">
        <v>0</v>
      </c>
      <c r="I1135" s="3">
        <v>0</v>
      </c>
      <c r="J1135" s="3">
        <v>0</v>
      </c>
      <c r="K1135" s="3">
        <v>0</v>
      </c>
      <c r="L1135" s="3">
        <v>0</v>
      </c>
      <c r="M1135" s="3">
        <v>0</v>
      </c>
      <c r="N1135" s="3">
        <v>0</v>
      </c>
      <c r="O1135" s="3">
        <v>0</v>
      </c>
      <c r="P1135" s="3">
        <v>0</v>
      </c>
    </row>
    <row r="1136" spans="1:17" x14ac:dyDescent="0.2">
      <c r="A1136" t="s">
        <v>1378</v>
      </c>
      <c r="B1136" t="s">
        <v>1379</v>
      </c>
      <c r="C1136" s="3">
        <v>0</v>
      </c>
      <c r="D1136" s="3">
        <v>0</v>
      </c>
      <c r="E1136" s="11">
        <v>0</v>
      </c>
      <c r="F1136" s="11">
        <v>0</v>
      </c>
      <c r="G1136" s="3">
        <v>0</v>
      </c>
      <c r="H1136" s="3">
        <v>0</v>
      </c>
      <c r="I1136" s="3">
        <v>0</v>
      </c>
      <c r="J1136" s="3">
        <v>0</v>
      </c>
      <c r="K1136" s="3">
        <v>0</v>
      </c>
      <c r="L1136" s="3">
        <v>0</v>
      </c>
      <c r="M1136" s="3">
        <v>0</v>
      </c>
      <c r="N1136" s="3">
        <v>0</v>
      </c>
      <c r="O1136" s="3">
        <v>0</v>
      </c>
      <c r="P1136" s="3">
        <v>0</v>
      </c>
    </row>
    <row r="1137" spans="1:16" x14ac:dyDescent="0.2">
      <c r="A1137" t="s">
        <v>1380</v>
      </c>
      <c r="B1137" t="s">
        <v>1381</v>
      </c>
      <c r="C1137" s="3">
        <v>0</v>
      </c>
      <c r="D1137" s="3">
        <v>0</v>
      </c>
      <c r="E1137" s="11">
        <v>0</v>
      </c>
      <c r="F1137" s="11">
        <v>0</v>
      </c>
      <c r="G1137" s="3">
        <v>0</v>
      </c>
      <c r="H1137" s="3">
        <v>0</v>
      </c>
      <c r="I1137" s="3">
        <v>0</v>
      </c>
      <c r="J1137" s="3">
        <v>0</v>
      </c>
      <c r="K1137" s="3">
        <v>0</v>
      </c>
      <c r="L1137" s="3">
        <v>0</v>
      </c>
      <c r="M1137" s="3">
        <v>0</v>
      </c>
      <c r="N1137" s="3">
        <v>0</v>
      </c>
      <c r="O1137" s="3">
        <v>0</v>
      </c>
      <c r="P1137" s="3">
        <v>0</v>
      </c>
    </row>
    <row r="1139" spans="1:16" s="1" customFormat="1" x14ac:dyDescent="0.2">
      <c r="A1139" s="1" t="s">
        <v>1382</v>
      </c>
      <c r="B1139" s="1" t="s">
        <v>1383</v>
      </c>
      <c r="C1139" s="5">
        <f>C1141</f>
        <v>83510</v>
      </c>
      <c r="D1139" s="5">
        <f t="shared" ref="D1139" si="361">D1141</f>
        <v>5920</v>
      </c>
      <c r="E1139" s="12">
        <f>E1141</f>
        <v>87430</v>
      </c>
      <c r="F1139" s="12">
        <f t="shared" ref="F1139:P1139" si="362">F1141</f>
        <v>5590</v>
      </c>
      <c r="G1139" s="5">
        <f t="shared" si="362"/>
        <v>89000</v>
      </c>
      <c r="H1139" s="5">
        <f t="shared" si="362"/>
        <v>5500</v>
      </c>
      <c r="I1139" s="5">
        <f t="shared" si="362"/>
        <v>91000</v>
      </c>
      <c r="J1139" s="5">
        <f t="shared" si="362"/>
        <v>5600</v>
      </c>
      <c r="K1139" s="5">
        <f t="shared" si="362"/>
        <v>93500</v>
      </c>
      <c r="L1139" s="5">
        <f t="shared" si="362"/>
        <v>5700</v>
      </c>
      <c r="M1139" s="5">
        <f t="shared" si="362"/>
        <v>95000</v>
      </c>
      <c r="N1139" s="5">
        <f t="shared" si="362"/>
        <v>5800</v>
      </c>
      <c r="O1139" s="5">
        <f t="shared" si="362"/>
        <v>97000</v>
      </c>
      <c r="P1139" s="5">
        <f t="shared" si="362"/>
        <v>5900</v>
      </c>
    </row>
    <row r="1140" spans="1:16" s="1" customFormat="1" x14ac:dyDescent="0.2">
      <c r="C1140" s="5"/>
      <c r="D1140" s="5"/>
      <c r="E1140" s="12"/>
      <c r="F1140" s="12"/>
      <c r="G1140" s="5"/>
      <c r="H1140" s="5"/>
      <c r="I1140" s="5"/>
      <c r="J1140" s="5"/>
      <c r="K1140" s="5"/>
      <c r="L1140" s="5"/>
      <c r="M1140" s="5"/>
      <c r="N1140" s="5"/>
      <c r="O1140" s="5"/>
      <c r="P1140" s="5"/>
    </row>
    <row r="1141" spans="1:16" s="1" customFormat="1" x14ac:dyDescent="0.2">
      <c r="A1141" s="1" t="s">
        <v>1384</v>
      </c>
      <c r="B1141" s="1" t="s">
        <v>1383</v>
      </c>
      <c r="C1141" s="5">
        <f>C1143</f>
        <v>83510</v>
      </c>
      <c r="D1141" s="5">
        <f t="shared" ref="D1141" si="363">D1143</f>
        <v>5920</v>
      </c>
      <c r="E1141" s="12">
        <f>E1143</f>
        <v>87430</v>
      </c>
      <c r="F1141" s="12">
        <f t="shared" ref="F1141:P1141" si="364">F1143</f>
        <v>5590</v>
      </c>
      <c r="G1141" s="5">
        <f t="shared" si="364"/>
        <v>89000</v>
      </c>
      <c r="H1141" s="5">
        <f t="shared" si="364"/>
        <v>5500</v>
      </c>
      <c r="I1141" s="5">
        <f t="shared" si="364"/>
        <v>91000</v>
      </c>
      <c r="J1141" s="5">
        <f t="shared" si="364"/>
        <v>5600</v>
      </c>
      <c r="K1141" s="5">
        <f t="shared" si="364"/>
        <v>93500</v>
      </c>
      <c r="L1141" s="5">
        <f t="shared" si="364"/>
        <v>5700</v>
      </c>
      <c r="M1141" s="5">
        <f t="shared" si="364"/>
        <v>95000</v>
      </c>
      <c r="N1141" s="5">
        <f t="shared" si="364"/>
        <v>5800</v>
      </c>
      <c r="O1141" s="5">
        <f t="shared" si="364"/>
        <v>97000</v>
      </c>
      <c r="P1141" s="5">
        <f t="shared" si="364"/>
        <v>5900</v>
      </c>
    </row>
    <row r="1142" spans="1:16" s="1" customFormat="1" x14ac:dyDescent="0.2">
      <c r="C1142" s="5"/>
      <c r="D1142" s="5"/>
      <c r="E1142" s="12"/>
      <c r="F1142" s="12"/>
      <c r="G1142" s="5"/>
      <c r="H1142" s="5"/>
      <c r="I1142" s="5"/>
      <c r="J1142" s="5"/>
      <c r="K1142" s="5"/>
      <c r="L1142" s="5"/>
      <c r="M1142" s="5"/>
      <c r="N1142" s="5"/>
      <c r="O1142" s="5"/>
      <c r="P1142" s="5"/>
    </row>
    <row r="1143" spans="1:16" s="1" customFormat="1" x14ac:dyDescent="0.2">
      <c r="A1143" s="1" t="s">
        <v>1385</v>
      </c>
      <c r="B1143" s="1" t="s">
        <v>1383</v>
      </c>
      <c r="C1143" s="5">
        <f>SUM(C1145:C1147)</f>
        <v>83510</v>
      </c>
      <c r="D1143" s="5">
        <f t="shared" ref="D1143" si="365">SUM(D1145:D1147)</f>
        <v>5920</v>
      </c>
      <c r="E1143" s="12">
        <f>SUM(E1145:E1147)</f>
        <v>87430</v>
      </c>
      <c r="F1143" s="12">
        <f t="shared" ref="F1143:P1143" si="366">SUM(F1145:F1147)</f>
        <v>5590</v>
      </c>
      <c r="G1143" s="5">
        <f t="shared" si="366"/>
        <v>89000</v>
      </c>
      <c r="H1143" s="5">
        <f t="shared" si="366"/>
        <v>5500</v>
      </c>
      <c r="I1143" s="5">
        <f t="shared" si="366"/>
        <v>91000</v>
      </c>
      <c r="J1143" s="5">
        <f t="shared" si="366"/>
        <v>5600</v>
      </c>
      <c r="K1143" s="5">
        <f t="shared" si="366"/>
        <v>93500</v>
      </c>
      <c r="L1143" s="5">
        <f t="shared" si="366"/>
        <v>5700</v>
      </c>
      <c r="M1143" s="5">
        <f t="shared" si="366"/>
        <v>95000</v>
      </c>
      <c r="N1143" s="5">
        <f t="shared" si="366"/>
        <v>5800</v>
      </c>
      <c r="O1143" s="5">
        <f t="shared" si="366"/>
        <v>97000</v>
      </c>
      <c r="P1143" s="5">
        <f t="shared" si="366"/>
        <v>5900</v>
      </c>
    </row>
    <row r="1145" spans="1:16" x14ac:dyDescent="0.2">
      <c r="A1145" t="s">
        <v>1386</v>
      </c>
      <c r="B1145" t="s">
        <v>1387</v>
      </c>
      <c r="C1145" s="3">
        <v>83510</v>
      </c>
      <c r="D1145" s="3">
        <v>0</v>
      </c>
      <c r="E1145" s="11">
        <v>87430</v>
      </c>
      <c r="F1145" s="11">
        <v>0</v>
      </c>
      <c r="G1145" s="3">
        <v>89000</v>
      </c>
      <c r="H1145" s="3">
        <v>0</v>
      </c>
      <c r="I1145" s="3">
        <v>91000</v>
      </c>
      <c r="J1145" s="3">
        <v>0</v>
      </c>
      <c r="K1145" s="3">
        <v>93500</v>
      </c>
      <c r="L1145" s="3">
        <v>0</v>
      </c>
      <c r="M1145" s="3">
        <v>95000</v>
      </c>
      <c r="N1145" s="3">
        <v>0</v>
      </c>
      <c r="O1145" s="3">
        <v>97000</v>
      </c>
      <c r="P1145" s="3">
        <v>0</v>
      </c>
    </row>
    <row r="1146" spans="1:16" x14ac:dyDescent="0.2">
      <c r="A1146" t="s">
        <v>1388</v>
      </c>
      <c r="B1146" t="s">
        <v>1389</v>
      </c>
      <c r="C1146" s="3">
        <v>0</v>
      </c>
      <c r="D1146" s="3">
        <v>5920</v>
      </c>
      <c r="E1146" s="11">
        <v>0</v>
      </c>
      <c r="F1146" s="11">
        <v>5590</v>
      </c>
      <c r="G1146" s="3">
        <v>0</v>
      </c>
      <c r="H1146" s="3">
        <v>5500</v>
      </c>
      <c r="I1146" s="3">
        <v>0</v>
      </c>
      <c r="J1146" s="3">
        <v>5600</v>
      </c>
      <c r="K1146" s="3">
        <v>0</v>
      </c>
      <c r="L1146" s="3">
        <v>5700</v>
      </c>
      <c r="M1146" s="3">
        <v>0</v>
      </c>
      <c r="N1146" s="3">
        <v>5800</v>
      </c>
      <c r="O1146" s="3">
        <v>0</v>
      </c>
      <c r="P1146" s="3">
        <v>5900</v>
      </c>
    </row>
    <row r="1147" spans="1:16" x14ac:dyDescent="0.2">
      <c r="A1147" t="s">
        <v>1390</v>
      </c>
      <c r="B1147" t="s">
        <v>1391</v>
      </c>
      <c r="C1147" s="3">
        <v>0</v>
      </c>
      <c r="D1147" s="3">
        <v>0</v>
      </c>
      <c r="E1147" s="11">
        <v>0</v>
      </c>
      <c r="F1147" s="11">
        <v>0</v>
      </c>
      <c r="G1147" s="3">
        <v>0</v>
      </c>
      <c r="H1147" s="3">
        <v>0</v>
      </c>
      <c r="I1147" s="3">
        <v>0</v>
      </c>
      <c r="J1147" s="3">
        <v>0</v>
      </c>
      <c r="K1147" s="3">
        <v>0</v>
      </c>
      <c r="L1147" s="3">
        <v>0</v>
      </c>
      <c r="M1147" s="3">
        <v>0</v>
      </c>
      <c r="N1147" s="3">
        <v>0</v>
      </c>
      <c r="O1147" s="3">
        <v>0</v>
      </c>
      <c r="P1147" s="3">
        <v>0</v>
      </c>
    </row>
    <row r="1149" spans="1:16" s="1" customFormat="1" x14ac:dyDescent="0.2">
      <c r="A1149" s="1" t="s">
        <v>1392</v>
      </c>
      <c r="B1149" s="1" t="s">
        <v>1393</v>
      </c>
      <c r="C1149" s="5">
        <f>C1151</f>
        <v>660</v>
      </c>
      <c r="D1149" s="5">
        <f t="shared" ref="D1149" si="367">D1151</f>
        <v>26320</v>
      </c>
      <c r="E1149" s="12">
        <f>E1151</f>
        <v>700</v>
      </c>
      <c r="F1149" s="12">
        <f t="shared" ref="F1149:P1149" si="368">F1151</f>
        <v>27930</v>
      </c>
      <c r="G1149" s="5">
        <f t="shared" si="368"/>
        <v>730</v>
      </c>
      <c r="H1149" s="5">
        <f t="shared" si="368"/>
        <v>28500</v>
      </c>
      <c r="I1149" s="5">
        <f t="shared" si="368"/>
        <v>760</v>
      </c>
      <c r="J1149" s="5">
        <f t="shared" si="368"/>
        <v>29000</v>
      </c>
      <c r="K1149" s="5">
        <f t="shared" si="368"/>
        <v>800</v>
      </c>
      <c r="L1149" s="5">
        <f t="shared" si="368"/>
        <v>29500</v>
      </c>
      <c r="M1149" s="5">
        <f t="shared" si="368"/>
        <v>830</v>
      </c>
      <c r="N1149" s="5">
        <f t="shared" si="368"/>
        <v>30000</v>
      </c>
      <c r="O1149" s="5">
        <f t="shared" si="368"/>
        <v>850</v>
      </c>
      <c r="P1149" s="5">
        <f t="shared" si="368"/>
        <v>30500</v>
      </c>
    </row>
    <row r="1150" spans="1:16" s="1" customFormat="1" x14ac:dyDescent="0.2">
      <c r="C1150" s="5"/>
      <c r="D1150" s="5"/>
      <c r="E1150" s="12"/>
      <c r="F1150" s="12"/>
      <c r="G1150" s="5"/>
      <c r="H1150" s="5"/>
      <c r="I1150" s="5"/>
      <c r="J1150" s="5"/>
      <c r="K1150" s="5"/>
      <c r="L1150" s="5"/>
      <c r="M1150" s="5"/>
      <c r="N1150" s="5"/>
      <c r="O1150" s="5"/>
      <c r="P1150" s="5"/>
    </row>
    <row r="1151" spans="1:16" s="1" customFormat="1" x14ac:dyDescent="0.2">
      <c r="A1151" s="1" t="s">
        <v>1394</v>
      </c>
      <c r="B1151" s="1" t="s">
        <v>1395</v>
      </c>
      <c r="C1151" s="5">
        <f>C1153</f>
        <v>660</v>
      </c>
      <c r="D1151" s="5">
        <f t="shared" ref="D1151" si="369">D1153</f>
        <v>26320</v>
      </c>
      <c r="E1151" s="12">
        <f>E1153</f>
        <v>700</v>
      </c>
      <c r="F1151" s="12">
        <f t="shared" ref="F1151:P1151" si="370">F1153</f>
        <v>27930</v>
      </c>
      <c r="G1151" s="5">
        <f t="shared" si="370"/>
        <v>730</v>
      </c>
      <c r="H1151" s="5">
        <f t="shared" si="370"/>
        <v>28500</v>
      </c>
      <c r="I1151" s="5">
        <f t="shared" si="370"/>
        <v>760</v>
      </c>
      <c r="J1151" s="5">
        <f t="shared" si="370"/>
        <v>29000</v>
      </c>
      <c r="K1151" s="5">
        <f t="shared" si="370"/>
        <v>800</v>
      </c>
      <c r="L1151" s="5">
        <f t="shared" si="370"/>
        <v>29500</v>
      </c>
      <c r="M1151" s="5">
        <f t="shared" si="370"/>
        <v>830</v>
      </c>
      <c r="N1151" s="5">
        <f t="shared" si="370"/>
        <v>30000</v>
      </c>
      <c r="O1151" s="5">
        <f t="shared" si="370"/>
        <v>850</v>
      </c>
      <c r="P1151" s="5">
        <f t="shared" si="370"/>
        <v>30500</v>
      </c>
    </row>
    <row r="1152" spans="1:16" s="1" customFormat="1" x14ac:dyDescent="0.2">
      <c r="C1152" s="5"/>
      <c r="D1152" s="5"/>
      <c r="E1152" s="12"/>
      <c r="F1152" s="12"/>
      <c r="G1152" s="5"/>
      <c r="H1152" s="5"/>
      <c r="I1152" s="5"/>
      <c r="J1152" s="5"/>
      <c r="K1152" s="5"/>
      <c r="L1152" s="5"/>
      <c r="M1152" s="5"/>
      <c r="N1152" s="5"/>
      <c r="O1152" s="5"/>
      <c r="P1152" s="5"/>
    </row>
    <row r="1153" spans="1:16" s="1" customFormat="1" x14ac:dyDescent="0.2">
      <c r="A1153" s="1" t="s">
        <v>1396</v>
      </c>
      <c r="B1153" s="1" t="s">
        <v>1395</v>
      </c>
      <c r="C1153" s="5">
        <f>SUM(C1155:C1156)</f>
        <v>660</v>
      </c>
      <c r="D1153" s="5">
        <f t="shared" ref="D1153" si="371">SUM(D1155:D1156)</f>
        <v>26320</v>
      </c>
      <c r="E1153" s="12">
        <f>SUM(E1155:E1156)</f>
        <v>700</v>
      </c>
      <c r="F1153" s="12">
        <f t="shared" ref="F1153:P1153" si="372">SUM(F1155:F1156)</f>
        <v>27930</v>
      </c>
      <c r="G1153" s="5">
        <f t="shared" si="372"/>
        <v>730</v>
      </c>
      <c r="H1153" s="5">
        <f t="shared" si="372"/>
        <v>28500</v>
      </c>
      <c r="I1153" s="5">
        <f t="shared" si="372"/>
        <v>760</v>
      </c>
      <c r="J1153" s="5">
        <f t="shared" si="372"/>
        <v>29000</v>
      </c>
      <c r="K1153" s="5">
        <f t="shared" si="372"/>
        <v>800</v>
      </c>
      <c r="L1153" s="5">
        <f t="shared" si="372"/>
        <v>29500</v>
      </c>
      <c r="M1153" s="5">
        <f t="shared" si="372"/>
        <v>830</v>
      </c>
      <c r="N1153" s="5">
        <f t="shared" si="372"/>
        <v>30000</v>
      </c>
      <c r="O1153" s="5">
        <f t="shared" si="372"/>
        <v>850</v>
      </c>
      <c r="P1153" s="5">
        <f t="shared" si="372"/>
        <v>30500</v>
      </c>
    </row>
    <row r="1154" spans="1:16" s="1" customFormat="1" x14ac:dyDescent="0.2">
      <c r="C1154" s="5"/>
      <c r="D1154" s="5"/>
      <c r="E1154" s="12"/>
      <c r="F1154" s="12"/>
      <c r="G1154" s="5"/>
      <c r="H1154" s="5"/>
      <c r="I1154" s="5"/>
      <c r="J1154" s="5"/>
      <c r="K1154" s="5"/>
      <c r="L1154" s="5"/>
      <c r="M1154" s="5"/>
      <c r="N1154" s="5"/>
      <c r="O1154" s="5"/>
      <c r="P1154" s="5"/>
    </row>
    <row r="1155" spans="1:16" x14ac:dyDescent="0.2">
      <c r="A1155" t="s">
        <v>1397</v>
      </c>
      <c r="B1155" t="s">
        <v>1398</v>
      </c>
      <c r="C1155" s="3">
        <v>660</v>
      </c>
      <c r="D1155" s="3">
        <v>0</v>
      </c>
      <c r="E1155" s="11">
        <v>700</v>
      </c>
      <c r="F1155" s="11">
        <v>0</v>
      </c>
      <c r="G1155" s="3">
        <v>730</v>
      </c>
      <c r="H1155" s="3">
        <v>0</v>
      </c>
      <c r="I1155" s="3">
        <v>760</v>
      </c>
      <c r="J1155" s="3">
        <v>0</v>
      </c>
      <c r="K1155" s="3">
        <v>800</v>
      </c>
      <c r="L1155" s="3">
        <v>0</v>
      </c>
      <c r="M1155" s="3">
        <v>830</v>
      </c>
      <c r="N1155" s="3">
        <v>0</v>
      </c>
      <c r="O1155" s="3">
        <v>850</v>
      </c>
      <c r="P1155" s="3">
        <v>0</v>
      </c>
    </row>
    <row r="1156" spans="1:16" x14ac:dyDescent="0.2">
      <c r="A1156" t="s">
        <v>1399</v>
      </c>
      <c r="B1156" t="s">
        <v>1400</v>
      </c>
      <c r="C1156" s="3">
        <v>0</v>
      </c>
      <c r="D1156" s="3">
        <v>26320</v>
      </c>
      <c r="E1156" s="11">
        <v>0</v>
      </c>
      <c r="F1156" s="11">
        <v>27930</v>
      </c>
      <c r="G1156" s="3">
        <v>0</v>
      </c>
      <c r="H1156" s="3">
        <v>28500</v>
      </c>
      <c r="I1156" s="3">
        <v>0</v>
      </c>
      <c r="J1156" s="3">
        <v>29000</v>
      </c>
      <c r="K1156" s="3">
        <v>0</v>
      </c>
      <c r="L1156" s="3">
        <v>29500</v>
      </c>
      <c r="M1156" s="3">
        <v>0</v>
      </c>
      <c r="N1156" s="3">
        <v>30000</v>
      </c>
      <c r="O1156" s="3">
        <v>0</v>
      </c>
      <c r="P1156" s="3">
        <v>30500</v>
      </c>
    </row>
    <row r="1158" spans="1:16" s="1" customFormat="1" x14ac:dyDescent="0.2">
      <c r="A1158" s="1" t="s">
        <v>1401</v>
      </c>
      <c r="B1158" s="1" t="s">
        <v>1402</v>
      </c>
      <c r="C1158" s="5">
        <f>C1160+C1185+C1192+C1206</f>
        <v>52460</v>
      </c>
      <c r="D1158" s="5">
        <f t="shared" ref="D1158" si="373">D1160+D1185+D1192+D1206</f>
        <v>68000</v>
      </c>
      <c r="E1158" s="12">
        <f>E1160+E1185+E1192+E1206</f>
        <v>52460</v>
      </c>
      <c r="F1158" s="12">
        <f t="shared" ref="F1158:P1158" si="374">F1160+F1185+F1192+F1206</f>
        <v>47050</v>
      </c>
      <c r="G1158" s="5">
        <f t="shared" si="374"/>
        <v>32500</v>
      </c>
      <c r="H1158" s="5">
        <f t="shared" si="374"/>
        <v>56550</v>
      </c>
      <c r="I1158" s="5">
        <f t="shared" si="374"/>
        <v>32500</v>
      </c>
      <c r="J1158" s="5">
        <f t="shared" si="374"/>
        <v>61050</v>
      </c>
      <c r="K1158" s="5">
        <f t="shared" si="374"/>
        <v>32500</v>
      </c>
      <c r="L1158" s="5">
        <f t="shared" si="374"/>
        <v>61550</v>
      </c>
      <c r="M1158" s="5">
        <f t="shared" si="374"/>
        <v>32500</v>
      </c>
      <c r="N1158" s="5">
        <f t="shared" si="374"/>
        <v>61550</v>
      </c>
      <c r="O1158" s="5">
        <f t="shared" si="374"/>
        <v>32500</v>
      </c>
      <c r="P1158" s="5">
        <f t="shared" si="374"/>
        <v>61550</v>
      </c>
    </row>
    <row r="1159" spans="1:16" s="1" customFormat="1" x14ac:dyDescent="0.2">
      <c r="C1159" s="5"/>
      <c r="D1159" s="5"/>
      <c r="E1159" s="12"/>
      <c r="F1159" s="12"/>
      <c r="G1159" s="5"/>
      <c r="H1159" s="5"/>
      <c r="I1159" s="5"/>
      <c r="J1159" s="5"/>
      <c r="K1159" s="5"/>
      <c r="L1159" s="5"/>
      <c r="M1159" s="5"/>
      <c r="N1159" s="5"/>
      <c r="O1159" s="5"/>
      <c r="P1159" s="5"/>
    </row>
    <row r="1160" spans="1:16" s="1" customFormat="1" x14ac:dyDescent="0.2">
      <c r="A1160" s="1" t="s">
        <v>1403</v>
      </c>
      <c r="B1160" s="1" t="s">
        <v>1404</v>
      </c>
      <c r="C1160" s="5">
        <f>C1162</f>
        <v>14500</v>
      </c>
      <c r="D1160" s="5">
        <f t="shared" ref="D1160" si="375">D1162</f>
        <v>64000</v>
      </c>
      <c r="E1160" s="12">
        <f>E1162</f>
        <v>14500</v>
      </c>
      <c r="F1160" s="12">
        <f t="shared" ref="F1160:P1160" si="376">F1162</f>
        <v>43050</v>
      </c>
      <c r="G1160" s="5">
        <f t="shared" si="376"/>
        <v>14500</v>
      </c>
      <c r="H1160" s="5">
        <f t="shared" si="376"/>
        <v>52550</v>
      </c>
      <c r="I1160" s="5">
        <f t="shared" si="376"/>
        <v>14500</v>
      </c>
      <c r="J1160" s="5">
        <f t="shared" si="376"/>
        <v>57550</v>
      </c>
      <c r="K1160" s="5">
        <f t="shared" si="376"/>
        <v>14500</v>
      </c>
      <c r="L1160" s="5">
        <f t="shared" si="376"/>
        <v>58050</v>
      </c>
      <c r="M1160" s="5">
        <f t="shared" si="376"/>
        <v>14500</v>
      </c>
      <c r="N1160" s="5">
        <f t="shared" si="376"/>
        <v>58050</v>
      </c>
      <c r="O1160" s="5">
        <f t="shared" si="376"/>
        <v>14500</v>
      </c>
      <c r="P1160" s="5">
        <f t="shared" si="376"/>
        <v>58050</v>
      </c>
    </row>
    <row r="1161" spans="1:16" s="1" customFormat="1" x14ac:dyDescent="0.2">
      <c r="C1161" s="5"/>
      <c r="D1161" s="5"/>
      <c r="E1161" s="12"/>
      <c r="F1161" s="12"/>
      <c r="G1161" s="5"/>
      <c r="H1161" s="5"/>
      <c r="I1161" s="5"/>
      <c r="J1161" s="5"/>
      <c r="K1161" s="5"/>
      <c r="L1161" s="5"/>
      <c r="M1161" s="5"/>
      <c r="N1161" s="5"/>
      <c r="O1161" s="5"/>
      <c r="P1161" s="5"/>
    </row>
    <row r="1162" spans="1:16" s="1" customFormat="1" x14ac:dyDescent="0.2">
      <c r="A1162" s="1" t="s">
        <v>1405</v>
      </c>
      <c r="B1162" s="1" t="s">
        <v>1404</v>
      </c>
      <c r="C1162" s="5">
        <f>SUM(C1164:C1183)</f>
        <v>14500</v>
      </c>
      <c r="D1162" s="5">
        <f t="shared" ref="D1162" si="377">SUM(D1164:D1183)</f>
        <v>64000</v>
      </c>
      <c r="E1162" s="12">
        <f>SUM(E1164:E1183)</f>
        <v>14500</v>
      </c>
      <c r="F1162" s="12">
        <f t="shared" ref="F1162:P1162" si="378">SUM(F1164:F1183)</f>
        <v>43050</v>
      </c>
      <c r="G1162" s="5">
        <f t="shared" si="378"/>
        <v>14500</v>
      </c>
      <c r="H1162" s="5">
        <f t="shared" si="378"/>
        <v>52550</v>
      </c>
      <c r="I1162" s="5">
        <f t="shared" si="378"/>
        <v>14500</v>
      </c>
      <c r="J1162" s="5">
        <f t="shared" si="378"/>
        <v>57550</v>
      </c>
      <c r="K1162" s="5">
        <f t="shared" si="378"/>
        <v>14500</v>
      </c>
      <c r="L1162" s="5">
        <f t="shared" si="378"/>
        <v>58050</v>
      </c>
      <c r="M1162" s="5">
        <f t="shared" si="378"/>
        <v>14500</v>
      </c>
      <c r="N1162" s="5">
        <f t="shared" si="378"/>
        <v>58050</v>
      </c>
      <c r="O1162" s="5">
        <f t="shared" si="378"/>
        <v>14500</v>
      </c>
      <c r="P1162" s="5">
        <f t="shared" si="378"/>
        <v>58050</v>
      </c>
    </row>
    <row r="1163" spans="1:16" s="1" customFormat="1" x14ac:dyDescent="0.2">
      <c r="C1163" s="5"/>
      <c r="D1163" s="5"/>
      <c r="E1163" s="12"/>
      <c r="F1163" s="12"/>
      <c r="G1163" s="5"/>
      <c r="H1163" s="5"/>
      <c r="I1163" s="5"/>
      <c r="J1163" s="5"/>
      <c r="K1163" s="5"/>
      <c r="L1163" s="5"/>
      <c r="M1163" s="5"/>
      <c r="N1163" s="5"/>
      <c r="O1163" s="5"/>
      <c r="P1163" s="5"/>
    </row>
    <row r="1164" spans="1:16" x14ac:dyDescent="0.2">
      <c r="A1164" t="s">
        <v>1406</v>
      </c>
      <c r="B1164" t="s">
        <v>15</v>
      </c>
      <c r="C1164" s="3">
        <v>0</v>
      </c>
      <c r="D1164" s="3">
        <v>0</v>
      </c>
      <c r="E1164" s="11">
        <v>0</v>
      </c>
      <c r="F1164" s="11">
        <v>0</v>
      </c>
      <c r="G1164" s="3">
        <v>0</v>
      </c>
      <c r="H1164" s="3">
        <v>0</v>
      </c>
      <c r="I1164" s="3">
        <v>0</v>
      </c>
      <c r="J1164" s="3">
        <v>0</v>
      </c>
      <c r="K1164" s="3">
        <v>0</v>
      </c>
      <c r="L1164" s="3">
        <v>0</v>
      </c>
      <c r="M1164" s="3">
        <v>0</v>
      </c>
      <c r="N1164" s="3">
        <v>0</v>
      </c>
      <c r="O1164" s="3">
        <v>0</v>
      </c>
      <c r="P1164" s="3">
        <v>0</v>
      </c>
    </row>
    <row r="1165" spans="1:16" x14ac:dyDescent="0.2">
      <c r="A1165" t="s">
        <v>1407</v>
      </c>
      <c r="B1165" t="s">
        <v>21</v>
      </c>
      <c r="C1165" s="3">
        <v>0</v>
      </c>
      <c r="D1165" s="3">
        <v>0</v>
      </c>
      <c r="E1165" s="11">
        <v>0</v>
      </c>
      <c r="F1165" s="11">
        <v>0</v>
      </c>
      <c r="G1165" s="3">
        <v>0</v>
      </c>
      <c r="H1165" s="3">
        <v>0</v>
      </c>
      <c r="I1165" s="3">
        <v>0</v>
      </c>
      <c r="J1165" s="3">
        <v>0</v>
      </c>
      <c r="K1165" s="3">
        <v>0</v>
      </c>
      <c r="L1165" s="3">
        <v>0</v>
      </c>
      <c r="M1165" s="3">
        <v>0</v>
      </c>
      <c r="N1165" s="3">
        <v>0</v>
      </c>
      <c r="O1165" s="3">
        <v>0</v>
      </c>
      <c r="P1165" s="3">
        <v>0</v>
      </c>
    </row>
    <row r="1166" spans="1:16" x14ac:dyDescent="0.2">
      <c r="A1166" t="s">
        <v>1408</v>
      </c>
      <c r="B1166" t="s">
        <v>23</v>
      </c>
      <c r="C1166" s="3">
        <v>0</v>
      </c>
      <c r="D1166" s="3">
        <v>0</v>
      </c>
      <c r="E1166" s="11">
        <v>0</v>
      </c>
      <c r="F1166" s="11">
        <v>0</v>
      </c>
      <c r="G1166" s="3">
        <v>0</v>
      </c>
      <c r="H1166" s="3">
        <v>0</v>
      </c>
      <c r="I1166" s="3">
        <v>0</v>
      </c>
      <c r="J1166" s="3">
        <v>0</v>
      </c>
      <c r="K1166" s="3">
        <v>0</v>
      </c>
      <c r="L1166" s="3">
        <v>0</v>
      </c>
      <c r="M1166" s="3">
        <v>0</v>
      </c>
      <c r="N1166" s="3">
        <v>0</v>
      </c>
      <c r="O1166" s="3">
        <v>0</v>
      </c>
      <c r="P1166" s="3">
        <v>0</v>
      </c>
    </row>
    <row r="1167" spans="1:16" x14ac:dyDescent="0.2">
      <c r="A1167" t="s">
        <v>1409</v>
      </c>
      <c r="B1167" t="s">
        <v>25</v>
      </c>
      <c r="C1167" s="3">
        <v>0</v>
      </c>
      <c r="D1167" s="3">
        <v>0</v>
      </c>
      <c r="E1167" s="11">
        <v>0</v>
      </c>
      <c r="F1167" s="11">
        <v>0</v>
      </c>
      <c r="G1167" s="3">
        <v>0</v>
      </c>
      <c r="H1167" s="3">
        <v>0</v>
      </c>
      <c r="I1167" s="3">
        <v>0</v>
      </c>
      <c r="J1167" s="3">
        <v>0</v>
      </c>
      <c r="K1167" s="3">
        <v>0</v>
      </c>
      <c r="L1167" s="3">
        <v>0</v>
      </c>
      <c r="M1167" s="3">
        <v>0</v>
      </c>
      <c r="N1167" s="3">
        <v>0</v>
      </c>
      <c r="O1167" s="3">
        <v>0</v>
      </c>
      <c r="P1167" s="3">
        <v>0</v>
      </c>
    </row>
    <row r="1168" spans="1:16" x14ac:dyDescent="0.2">
      <c r="A1168" t="s">
        <v>1410</v>
      </c>
      <c r="B1168" t="s">
        <v>27</v>
      </c>
      <c r="C1168" s="3">
        <v>0</v>
      </c>
      <c r="D1168" s="3">
        <v>0</v>
      </c>
      <c r="E1168" s="11">
        <v>0</v>
      </c>
      <c r="F1168" s="11">
        <v>0</v>
      </c>
      <c r="G1168" s="3">
        <v>0</v>
      </c>
      <c r="H1168" s="3">
        <v>0</v>
      </c>
      <c r="I1168" s="3">
        <v>0</v>
      </c>
      <c r="J1168" s="3">
        <v>0</v>
      </c>
      <c r="K1168" s="3">
        <v>0</v>
      </c>
      <c r="L1168" s="3">
        <v>0</v>
      </c>
      <c r="M1168" s="3">
        <v>0</v>
      </c>
      <c r="N1168" s="3">
        <v>0</v>
      </c>
      <c r="O1168" s="3">
        <v>0</v>
      </c>
      <c r="P1168" s="3">
        <v>0</v>
      </c>
    </row>
    <row r="1169" spans="1:16" x14ac:dyDescent="0.2">
      <c r="A1169" t="s">
        <v>1411</v>
      </c>
      <c r="B1169" t="s">
        <v>29</v>
      </c>
      <c r="C1169" s="3">
        <v>0</v>
      </c>
      <c r="D1169" s="3">
        <v>0</v>
      </c>
      <c r="E1169" s="11">
        <v>0</v>
      </c>
      <c r="F1169" s="11">
        <v>0</v>
      </c>
      <c r="G1169" s="3">
        <v>0</v>
      </c>
      <c r="H1169" s="3">
        <v>0</v>
      </c>
      <c r="I1169" s="3">
        <v>0</v>
      </c>
      <c r="J1169" s="3">
        <v>0</v>
      </c>
      <c r="K1169" s="3">
        <v>0</v>
      </c>
      <c r="L1169" s="3">
        <v>0</v>
      </c>
      <c r="M1169" s="3">
        <v>0</v>
      </c>
      <c r="N1169" s="3">
        <v>0</v>
      </c>
      <c r="O1169" s="3">
        <v>0</v>
      </c>
      <c r="P1169" s="3">
        <v>0</v>
      </c>
    </row>
    <row r="1170" spans="1:16" x14ac:dyDescent="0.2">
      <c r="A1170" t="s">
        <v>1412</v>
      </c>
      <c r="B1170" t="s">
        <v>1413</v>
      </c>
      <c r="C1170" s="3">
        <v>0</v>
      </c>
      <c r="D1170" s="3">
        <v>0</v>
      </c>
      <c r="E1170" s="11">
        <v>0</v>
      </c>
      <c r="F1170" s="11">
        <v>0</v>
      </c>
      <c r="G1170" s="3">
        <v>0</v>
      </c>
      <c r="H1170" s="3">
        <v>0</v>
      </c>
      <c r="I1170" s="3">
        <v>0</v>
      </c>
      <c r="J1170" s="3">
        <v>0</v>
      </c>
      <c r="K1170" s="3">
        <v>0</v>
      </c>
      <c r="L1170" s="3">
        <v>0</v>
      </c>
      <c r="M1170" s="3">
        <v>0</v>
      </c>
      <c r="N1170" s="3">
        <v>0</v>
      </c>
      <c r="O1170" s="3">
        <v>0</v>
      </c>
      <c r="P1170" s="3">
        <v>0</v>
      </c>
    </row>
    <row r="1171" spans="1:16" x14ac:dyDescent="0.2">
      <c r="A1171" t="s">
        <v>1414</v>
      </c>
      <c r="B1171" t="s">
        <v>1415</v>
      </c>
      <c r="C1171" s="3">
        <v>0</v>
      </c>
      <c r="D1171" s="3">
        <v>0</v>
      </c>
      <c r="E1171" s="11">
        <v>0</v>
      </c>
      <c r="F1171" s="11">
        <v>0</v>
      </c>
      <c r="G1171" s="3">
        <v>0</v>
      </c>
      <c r="H1171" s="3">
        <v>0</v>
      </c>
      <c r="I1171" s="3">
        <v>0</v>
      </c>
      <c r="J1171" s="3">
        <v>0</v>
      </c>
      <c r="K1171" s="3">
        <v>0</v>
      </c>
      <c r="L1171" s="3">
        <v>0</v>
      </c>
      <c r="M1171" s="3">
        <v>0</v>
      </c>
      <c r="N1171" s="3">
        <v>0</v>
      </c>
      <c r="O1171" s="3">
        <v>0</v>
      </c>
      <c r="P1171" s="3">
        <v>0</v>
      </c>
    </row>
    <row r="1172" spans="1:16" x14ac:dyDescent="0.2">
      <c r="A1172" t="s">
        <v>1416</v>
      </c>
      <c r="B1172" t="s">
        <v>1417</v>
      </c>
      <c r="C1172" s="3">
        <v>0</v>
      </c>
      <c r="D1172" s="3">
        <v>0</v>
      </c>
      <c r="E1172" s="11">
        <v>0</v>
      </c>
      <c r="F1172" s="11">
        <v>0</v>
      </c>
      <c r="G1172" s="3">
        <v>0</v>
      </c>
      <c r="H1172" s="3">
        <v>0</v>
      </c>
      <c r="I1172" s="3">
        <v>0</v>
      </c>
      <c r="J1172" s="3">
        <v>0</v>
      </c>
      <c r="K1172" s="3">
        <v>0</v>
      </c>
      <c r="L1172" s="3">
        <v>0</v>
      </c>
      <c r="M1172" s="3">
        <v>0</v>
      </c>
      <c r="N1172" s="3">
        <v>0</v>
      </c>
      <c r="O1172" s="3">
        <v>0</v>
      </c>
      <c r="P1172" s="3">
        <v>0</v>
      </c>
    </row>
    <row r="1173" spans="1:16" x14ac:dyDescent="0.2">
      <c r="A1173" t="s">
        <v>1418</v>
      </c>
      <c r="B1173" t="s">
        <v>1419</v>
      </c>
      <c r="C1173" s="3">
        <v>10000</v>
      </c>
      <c r="D1173" s="3">
        <v>0</v>
      </c>
      <c r="E1173" s="11">
        <v>10000</v>
      </c>
      <c r="F1173" s="11">
        <v>0</v>
      </c>
      <c r="G1173" s="3">
        <v>10000</v>
      </c>
      <c r="H1173" s="3">
        <v>0</v>
      </c>
      <c r="I1173" s="3">
        <v>10000</v>
      </c>
      <c r="J1173" s="3">
        <v>0</v>
      </c>
      <c r="K1173" s="3">
        <v>10000</v>
      </c>
      <c r="L1173" s="3">
        <v>0</v>
      </c>
      <c r="M1173" s="3">
        <v>10000</v>
      </c>
      <c r="N1173" s="3">
        <v>0</v>
      </c>
      <c r="O1173" s="3">
        <v>10000</v>
      </c>
      <c r="P1173" s="3">
        <v>0</v>
      </c>
    </row>
    <row r="1174" spans="1:16" x14ac:dyDescent="0.2">
      <c r="A1174" t="s">
        <v>1420</v>
      </c>
      <c r="B1174" t="s">
        <v>1421</v>
      </c>
      <c r="C1174" s="3">
        <v>4500</v>
      </c>
      <c r="D1174" s="3">
        <v>0</v>
      </c>
      <c r="E1174" s="11">
        <v>4500</v>
      </c>
      <c r="F1174" s="11">
        <v>0</v>
      </c>
      <c r="G1174" s="3">
        <v>4500</v>
      </c>
      <c r="H1174" s="3">
        <v>0</v>
      </c>
      <c r="I1174" s="3">
        <v>4500</v>
      </c>
      <c r="J1174" s="3">
        <v>0</v>
      </c>
      <c r="K1174" s="3">
        <v>4500</v>
      </c>
      <c r="L1174" s="3">
        <v>0</v>
      </c>
      <c r="M1174" s="3">
        <v>4500</v>
      </c>
      <c r="N1174" s="3">
        <v>0</v>
      </c>
      <c r="O1174" s="3">
        <v>4500</v>
      </c>
      <c r="P1174" s="3">
        <v>0</v>
      </c>
    </row>
    <row r="1175" spans="1:16" x14ac:dyDescent="0.2">
      <c r="A1175" t="s">
        <v>1422</v>
      </c>
      <c r="B1175" t="s">
        <v>1423</v>
      </c>
      <c r="C1175" s="3">
        <v>0</v>
      </c>
      <c r="D1175" s="3">
        <v>0</v>
      </c>
      <c r="E1175" s="11">
        <v>0</v>
      </c>
      <c r="F1175" s="11">
        <v>0</v>
      </c>
      <c r="G1175" s="3">
        <v>0</v>
      </c>
      <c r="H1175" s="3">
        <v>0</v>
      </c>
      <c r="I1175" s="3">
        <v>0</v>
      </c>
      <c r="J1175" s="3">
        <v>0</v>
      </c>
      <c r="K1175" s="3">
        <v>0</v>
      </c>
      <c r="L1175" s="3">
        <v>0</v>
      </c>
      <c r="M1175" s="3">
        <v>0</v>
      </c>
      <c r="N1175" s="3">
        <v>0</v>
      </c>
      <c r="O1175" s="3">
        <v>0</v>
      </c>
      <c r="P1175" s="3">
        <v>0</v>
      </c>
    </row>
    <row r="1176" spans="1:16" x14ac:dyDescent="0.2">
      <c r="A1176" t="s">
        <v>1424</v>
      </c>
      <c r="B1176" t="s">
        <v>1425</v>
      </c>
      <c r="C1176" s="3">
        <v>0</v>
      </c>
      <c r="D1176" s="3">
        <v>0</v>
      </c>
      <c r="E1176" s="11">
        <v>0</v>
      </c>
      <c r="F1176" s="11">
        <v>0</v>
      </c>
      <c r="G1176" s="3">
        <v>0</v>
      </c>
      <c r="H1176" s="3">
        <v>0</v>
      </c>
      <c r="I1176" s="3">
        <v>0</v>
      </c>
      <c r="J1176" s="3">
        <v>0</v>
      </c>
      <c r="K1176" s="3">
        <v>0</v>
      </c>
      <c r="L1176" s="3">
        <v>0</v>
      </c>
      <c r="M1176" s="3">
        <v>0</v>
      </c>
      <c r="N1176" s="3">
        <v>0</v>
      </c>
      <c r="O1176" s="3">
        <v>0</v>
      </c>
      <c r="P1176" s="3">
        <v>0</v>
      </c>
    </row>
    <row r="1177" spans="1:16" x14ac:dyDescent="0.2">
      <c r="A1177" t="s">
        <v>1426</v>
      </c>
      <c r="B1177" t="s">
        <v>1427</v>
      </c>
      <c r="C1177" s="3">
        <v>0</v>
      </c>
      <c r="D1177" s="3">
        <v>0</v>
      </c>
      <c r="E1177" s="11">
        <v>0</v>
      </c>
      <c r="F1177" s="11">
        <v>7000</v>
      </c>
      <c r="G1177" s="3">
        <v>0</v>
      </c>
      <c r="H1177" s="3">
        <v>3000</v>
      </c>
      <c r="I1177" s="3">
        <v>0</v>
      </c>
      <c r="J1177" s="3">
        <v>3000</v>
      </c>
      <c r="K1177" s="3">
        <v>0</v>
      </c>
      <c r="L1177" s="3">
        <v>3000</v>
      </c>
      <c r="M1177" s="3">
        <v>0</v>
      </c>
      <c r="N1177" s="3">
        <v>3000</v>
      </c>
      <c r="O1177" s="3">
        <v>0</v>
      </c>
      <c r="P1177" s="3">
        <v>3000</v>
      </c>
    </row>
    <row r="1178" spans="1:16" x14ac:dyDescent="0.2">
      <c r="A1178" t="s">
        <v>1428</v>
      </c>
      <c r="B1178" t="s">
        <v>1429</v>
      </c>
      <c r="C1178" s="3">
        <v>0</v>
      </c>
      <c r="D1178" s="3">
        <v>4000</v>
      </c>
      <c r="E1178" s="11">
        <v>0</v>
      </c>
      <c r="F1178" s="11">
        <v>4000</v>
      </c>
      <c r="G1178" s="3">
        <v>0</v>
      </c>
      <c r="H1178" s="3">
        <v>4500</v>
      </c>
      <c r="I1178" s="3">
        <v>0</v>
      </c>
      <c r="J1178" s="3">
        <v>4500</v>
      </c>
      <c r="K1178" s="3">
        <v>0</v>
      </c>
      <c r="L1178" s="3">
        <v>5000</v>
      </c>
      <c r="M1178" s="3">
        <v>0</v>
      </c>
      <c r="N1178" s="3">
        <v>5000</v>
      </c>
      <c r="O1178" s="3">
        <v>0</v>
      </c>
      <c r="P1178" s="3">
        <v>5000</v>
      </c>
    </row>
    <row r="1179" spans="1:16" x14ac:dyDescent="0.2">
      <c r="A1179" t="s">
        <v>1430</v>
      </c>
      <c r="B1179" t="s">
        <v>1431</v>
      </c>
      <c r="C1179" s="3">
        <v>0</v>
      </c>
      <c r="D1179" s="3">
        <v>0</v>
      </c>
      <c r="E1179" s="11">
        <v>0</v>
      </c>
      <c r="F1179" s="11">
        <v>50</v>
      </c>
      <c r="G1179" s="3">
        <v>0</v>
      </c>
      <c r="H1179" s="3">
        <v>50</v>
      </c>
      <c r="I1179" s="3">
        <v>0</v>
      </c>
      <c r="J1179" s="3">
        <v>50</v>
      </c>
      <c r="K1179" s="3">
        <v>0</v>
      </c>
      <c r="L1179" s="3">
        <v>50</v>
      </c>
      <c r="M1179" s="3">
        <v>0</v>
      </c>
      <c r="N1179" s="3">
        <v>50</v>
      </c>
      <c r="O1179" s="3">
        <v>0</v>
      </c>
      <c r="P1179" s="3">
        <v>50</v>
      </c>
    </row>
    <row r="1180" spans="1:16" x14ac:dyDescent="0.2">
      <c r="A1180" t="s">
        <v>1432</v>
      </c>
      <c r="B1180" t="s">
        <v>1433</v>
      </c>
      <c r="C1180" s="3">
        <v>0</v>
      </c>
      <c r="D1180" s="3">
        <v>0</v>
      </c>
      <c r="E1180" s="11">
        <v>0</v>
      </c>
      <c r="F1180" s="11">
        <v>0</v>
      </c>
      <c r="G1180" s="3">
        <v>0</v>
      </c>
      <c r="H1180" s="3">
        <v>0</v>
      </c>
      <c r="I1180" s="3">
        <v>0</v>
      </c>
      <c r="J1180" s="3">
        <v>0</v>
      </c>
      <c r="K1180" s="3">
        <v>0</v>
      </c>
      <c r="L1180" s="3">
        <v>0</v>
      </c>
      <c r="M1180" s="3">
        <v>0</v>
      </c>
      <c r="N1180" s="3">
        <v>0</v>
      </c>
      <c r="O1180" s="3">
        <v>0</v>
      </c>
      <c r="P1180" s="3">
        <v>0</v>
      </c>
    </row>
    <row r="1181" spans="1:16" x14ac:dyDescent="0.2">
      <c r="A1181" t="s">
        <v>1434</v>
      </c>
      <c r="B1181" t="s">
        <v>1435</v>
      </c>
      <c r="C1181" s="3">
        <v>0</v>
      </c>
      <c r="D1181" s="3">
        <v>60000</v>
      </c>
      <c r="E1181" s="11">
        <v>0</v>
      </c>
      <c r="F1181" s="11">
        <v>32000</v>
      </c>
      <c r="G1181" s="3">
        <v>0</v>
      </c>
      <c r="H1181" s="3">
        <v>45000</v>
      </c>
      <c r="I1181" s="3">
        <v>0</v>
      </c>
      <c r="J1181" s="3">
        <v>50000</v>
      </c>
      <c r="K1181" s="3">
        <v>0</v>
      </c>
      <c r="L1181" s="3">
        <v>50000</v>
      </c>
      <c r="M1181" s="3">
        <v>0</v>
      </c>
      <c r="N1181" s="3">
        <v>50000</v>
      </c>
      <c r="O1181" s="3">
        <v>0</v>
      </c>
      <c r="P1181" s="3">
        <v>50000</v>
      </c>
    </row>
    <row r="1182" spans="1:16" x14ac:dyDescent="0.2">
      <c r="A1182" t="s">
        <v>1436</v>
      </c>
      <c r="B1182" t="s">
        <v>1437</v>
      </c>
      <c r="C1182" s="3">
        <v>0</v>
      </c>
      <c r="D1182" s="3">
        <v>0</v>
      </c>
      <c r="E1182" s="11">
        <v>0</v>
      </c>
      <c r="F1182" s="11">
        <v>0</v>
      </c>
      <c r="G1182" s="3">
        <v>0</v>
      </c>
      <c r="H1182" s="3">
        <v>0</v>
      </c>
      <c r="I1182" s="3">
        <v>0</v>
      </c>
      <c r="J1182" s="3">
        <v>0</v>
      </c>
      <c r="K1182" s="3">
        <v>0</v>
      </c>
      <c r="L1182" s="3">
        <v>0</v>
      </c>
      <c r="M1182" s="3">
        <v>0</v>
      </c>
      <c r="N1182" s="3">
        <v>0</v>
      </c>
      <c r="O1182" s="3">
        <v>0</v>
      </c>
      <c r="P1182" s="3">
        <v>0</v>
      </c>
    </row>
    <row r="1183" spans="1:16" x14ac:dyDescent="0.2">
      <c r="A1183" t="s">
        <v>1438</v>
      </c>
      <c r="B1183" t="s">
        <v>1425</v>
      </c>
      <c r="C1183" s="3">
        <v>0</v>
      </c>
      <c r="D1183" s="3">
        <v>0</v>
      </c>
      <c r="E1183" s="11">
        <v>0</v>
      </c>
      <c r="F1183" s="11">
        <v>0</v>
      </c>
      <c r="G1183" s="3">
        <v>0</v>
      </c>
      <c r="H1183" s="3">
        <v>0</v>
      </c>
      <c r="I1183" s="3">
        <v>0</v>
      </c>
      <c r="J1183" s="3">
        <v>0</v>
      </c>
      <c r="K1183" s="3">
        <v>0</v>
      </c>
      <c r="L1183" s="3">
        <v>0</v>
      </c>
      <c r="M1183" s="3">
        <v>0</v>
      </c>
      <c r="N1183" s="3">
        <v>0</v>
      </c>
      <c r="O1183" s="3">
        <v>0</v>
      </c>
      <c r="P1183" s="3">
        <v>0</v>
      </c>
    </row>
    <row r="1185" spans="1:16" s="1" customFormat="1" x14ac:dyDescent="0.2">
      <c r="A1185" s="1" t="s">
        <v>1439</v>
      </c>
      <c r="B1185" s="1" t="s">
        <v>1440</v>
      </c>
      <c r="C1185" s="5">
        <f>C1187</f>
        <v>37960</v>
      </c>
      <c r="D1185" s="5">
        <f t="shared" ref="D1185" si="379">D1187</f>
        <v>0</v>
      </c>
      <c r="E1185" s="12">
        <f>E1187</f>
        <v>37960</v>
      </c>
      <c r="F1185" s="12">
        <f t="shared" ref="F1185:P1185" si="380">F1187</f>
        <v>0</v>
      </c>
      <c r="G1185" s="5">
        <f t="shared" si="380"/>
        <v>18000</v>
      </c>
      <c r="H1185" s="5">
        <f t="shared" si="380"/>
        <v>0</v>
      </c>
      <c r="I1185" s="5">
        <f t="shared" si="380"/>
        <v>18000</v>
      </c>
      <c r="J1185" s="5">
        <f t="shared" si="380"/>
        <v>0</v>
      </c>
      <c r="K1185" s="5">
        <f t="shared" si="380"/>
        <v>18000</v>
      </c>
      <c r="L1185" s="5">
        <f t="shared" si="380"/>
        <v>0</v>
      </c>
      <c r="M1185" s="5">
        <f t="shared" si="380"/>
        <v>18000</v>
      </c>
      <c r="N1185" s="5">
        <f t="shared" si="380"/>
        <v>0</v>
      </c>
      <c r="O1185" s="5">
        <f t="shared" si="380"/>
        <v>18000</v>
      </c>
      <c r="P1185" s="5">
        <f t="shared" si="380"/>
        <v>0</v>
      </c>
    </row>
    <row r="1186" spans="1:16" s="1" customFormat="1" x14ac:dyDescent="0.2">
      <c r="C1186" s="5"/>
      <c r="D1186" s="5"/>
      <c r="E1186" s="12"/>
      <c r="F1186" s="12"/>
      <c r="G1186" s="5"/>
      <c r="H1186" s="5"/>
      <c r="I1186" s="5"/>
      <c r="J1186" s="5"/>
      <c r="K1186" s="5"/>
      <c r="L1186" s="5"/>
      <c r="M1186" s="5"/>
      <c r="N1186" s="5"/>
      <c r="O1186" s="5"/>
      <c r="P1186" s="5"/>
    </row>
    <row r="1187" spans="1:16" s="1" customFormat="1" x14ac:dyDescent="0.2">
      <c r="A1187" s="1" t="s">
        <v>1441</v>
      </c>
      <c r="B1187" s="1" t="s">
        <v>1440</v>
      </c>
      <c r="C1187" s="5">
        <f>SUM(C1189:C1190)</f>
        <v>37960</v>
      </c>
      <c r="D1187" s="5">
        <f t="shared" ref="D1187" si="381">SUM(D1189:D1190)</f>
        <v>0</v>
      </c>
      <c r="E1187" s="12">
        <f>SUM(E1189:E1190)</f>
        <v>37960</v>
      </c>
      <c r="F1187" s="12">
        <f t="shared" ref="F1187:P1187" si="382">SUM(F1189:F1190)</f>
        <v>0</v>
      </c>
      <c r="G1187" s="5">
        <f t="shared" si="382"/>
        <v>18000</v>
      </c>
      <c r="H1187" s="5">
        <f t="shared" si="382"/>
        <v>0</v>
      </c>
      <c r="I1187" s="5">
        <f t="shared" si="382"/>
        <v>18000</v>
      </c>
      <c r="J1187" s="5">
        <f t="shared" si="382"/>
        <v>0</v>
      </c>
      <c r="K1187" s="5">
        <f t="shared" si="382"/>
        <v>18000</v>
      </c>
      <c r="L1187" s="5">
        <f t="shared" si="382"/>
        <v>0</v>
      </c>
      <c r="M1187" s="5">
        <f t="shared" si="382"/>
        <v>18000</v>
      </c>
      <c r="N1187" s="5">
        <f t="shared" si="382"/>
        <v>0</v>
      </c>
      <c r="O1187" s="5">
        <f t="shared" si="382"/>
        <v>18000</v>
      </c>
      <c r="P1187" s="5">
        <f t="shared" si="382"/>
        <v>0</v>
      </c>
    </row>
    <row r="1189" spans="1:16" x14ac:dyDescent="0.2">
      <c r="A1189" t="s">
        <v>1442</v>
      </c>
      <c r="B1189" t="s">
        <v>1443</v>
      </c>
      <c r="C1189" s="3">
        <v>37960</v>
      </c>
      <c r="D1189" s="3">
        <v>0</v>
      </c>
      <c r="E1189" s="11">
        <v>37960</v>
      </c>
      <c r="F1189" s="11">
        <v>0</v>
      </c>
      <c r="G1189" s="3">
        <v>18000</v>
      </c>
      <c r="H1189" s="3">
        <v>0</v>
      </c>
      <c r="I1189" s="3">
        <v>18000</v>
      </c>
      <c r="J1189" s="3">
        <v>0</v>
      </c>
      <c r="K1189" s="3">
        <v>18000</v>
      </c>
      <c r="L1189" s="3">
        <v>0</v>
      </c>
      <c r="M1189" s="3">
        <v>18000</v>
      </c>
      <c r="N1189" s="3">
        <v>0</v>
      </c>
      <c r="O1189" s="3">
        <v>18000</v>
      </c>
      <c r="P1189" s="3">
        <v>0</v>
      </c>
    </row>
    <row r="1190" spans="1:16" x14ac:dyDescent="0.2">
      <c r="A1190" t="s">
        <v>1444</v>
      </c>
      <c r="B1190" t="s">
        <v>1437</v>
      </c>
      <c r="C1190" s="3">
        <v>0</v>
      </c>
      <c r="D1190" s="3">
        <v>0</v>
      </c>
      <c r="E1190" s="11">
        <v>0</v>
      </c>
      <c r="F1190" s="11">
        <v>0</v>
      </c>
      <c r="G1190" s="3">
        <v>0</v>
      </c>
      <c r="H1190" s="3">
        <v>0</v>
      </c>
      <c r="I1190" s="3">
        <v>0</v>
      </c>
      <c r="J1190" s="3">
        <v>0</v>
      </c>
      <c r="K1190" s="3">
        <v>0</v>
      </c>
      <c r="L1190" s="3">
        <v>0</v>
      </c>
      <c r="M1190" s="3">
        <v>0</v>
      </c>
      <c r="N1190" s="3">
        <v>0</v>
      </c>
      <c r="O1190" s="3">
        <v>0</v>
      </c>
      <c r="P1190" s="3">
        <v>0</v>
      </c>
    </row>
    <row r="1192" spans="1:16" s="1" customFormat="1" x14ac:dyDescent="0.2">
      <c r="A1192" s="1" t="s">
        <v>1445</v>
      </c>
      <c r="B1192" s="1" t="s">
        <v>1446</v>
      </c>
      <c r="C1192" s="5">
        <f>C1194</f>
        <v>0</v>
      </c>
      <c r="D1192" s="5">
        <f t="shared" ref="D1192" si="383">D1194</f>
        <v>4000</v>
      </c>
      <c r="E1192" s="12">
        <f>E1194</f>
        <v>0</v>
      </c>
      <c r="F1192" s="12">
        <f t="shared" ref="F1192:P1192" si="384">F1194</f>
        <v>4000</v>
      </c>
      <c r="G1192" s="5">
        <f t="shared" si="384"/>
        <v>0</v>
      </c>
      <c r="H1192" s="5">
        <f t="shared" si="384"/>
        <v>4000</v>
      </c>
      <c r="I1192" s="5">
        <f t="shared" si="384"/>
        <v>0</v>
      </c>
      <c r="J1192" s="5">
        <f t="shared" si="384"/>
        <v>3500</v>
      </c>
      <c r="K1192" s="5">
        <f t="shared" si="384"/>
        <v>0</v>
      </c>
      <c r="L1192" s="5">
        <f t="shared" si="384"/>
        <v>3500</v>
      </c>
      <c r="M1192" s="5">
        <f t="shared" si="384"/>
        <v>0</v>
      </c>
      <c r="N1192" s="5">
        <f t="shared" si="384"/>
        <v>3500</v>
      </c>
      <c r="O1192" s="5">
        <f t="shared" si="384"/>
        <v>0</v>
      </c>
      <c r="P1192" s="5">
        <f t="shared" si="384"/>
        <v>3500</v>
      </c>
    </row>
    <row r="1193" spans="1:16" s="1" customFormat="1" x14ac:dyDescent="0.2">
      <c r="C1193" s="5"/>
      <c r="D1193" s="5"/>
      <c r="E1193" s="12"/>
      <c r="F1193" s="12"/>
      <c r="G1193" s="5"/>
      <c r="H1193" s="5"/>
      <c r="I1193" s="5"/>
      <c r="J1193" s="5"/>
      <c r="K1193" s="5"/>
      <c r="L1193" s="5"/>
      <c r="M1193" s="5"/>
      <c r="N1193" s="5"/>
      <c r="O1193" s="5"/>
      <c r="P1193" s="5"/>
    </row>
    <row r="1194" spans="1:16" s="1" customFormat="1" x14ac:dyDescent="0.2">
      <c r="A1194" s="1" t="s">
        <v>1447</v>
      </c>
      <c r="B1194" s="1" t="s">
        <v>1446</v>
      </c>
      <c r="C1194" s="5">
        <f>SUM(C1196:C1204)</f>
        <v>0</v>
      </c>
      <c r="D1194" s="5">
        <f t="shared" ref="D1194" si="385">SUM(D1196:D1204)</f>
        <v>4000</v>
      </c>
      <c r="E1194" s="12">
        <f>SUM(E1196:E1204)</f>
        <v>0</v>
      </c>
      <c r="F1194" s="12">
        <f t="shared" ref="F1194:P1194" si="386">SUM(F1196:F1204)</f>
        <v>4000</v>
      </c>
      <c r="G1194" s="5">
        <f t="shared" si="386"/>
        <v>0</v>
      </c>
      <c r="H1194" s="5">
        <f t="shared" si="386"/>
        <v>4000</v>
      </c>
      <c r="I1194" s="5">
        <f t="shared" si="386"/>
        <v>0</v>
      </c>
      <c r="J1194" s="5">
        <f t="shared" si="386"/>
        <v>3500</v>
      </c>
      <c r="K1194" s="5">
        <f t="shared" si="386"/>
        <v>0</v>
      </c>
      <c r="L1194" s="5">
        <f t="shared" si="386"/>
        <v>3500</v>
      </c>
      <c r="M1194" s="5">
        <f t="shared" si="386"/>
        <v>0</v>
      </c>
      <c r="N1194" s="5">
        <f t="shared" si="386"/>
        <v>3500</v>
      </c>
      <c r="O1194" s="5">
        <f t="shared" si="386"/>
        <v>0</v>
      </c>
      <c r="P1194" s="5">
        <f t="shared" si="386"/>
        <v>3500</v>
      </c>
    </row>
    <row r="1196" spans="1:16" x14ac:dyDescent="0.2">
      <c r="A1196" t="s">
        <v>1448</v>
      </c>
      <c r="B1196" t="s">
        <v>226</v>
      </c>
      <c r="C1196" s="3">
        <v>0</v>
      </c>
      <c r="D1196" s="3">
        <v>0</v>
      </c>
      <c r="E1196" s="11">
        <v>0</v>
      </c>
      <c r="F1196" s="11">
        <v>0</v>
      </c>
      <c r="G1196" s="3">
        <v>0</v>
      </c>
      <c r="H1196" s="3">
        <v>0</v>
      </c>
      <c r="I1196" s="3">
        <v>0</v>
      </c>
      <c r="J1196" s="3">
        <v>0</v>
      </c>
      <c r="K1196" s="3">
        <v>0</v>
      </c>
      <c r="L1196" s="3">
        <v>0</v>
      </c>
      <c r="M1196" s="3">
        <v>0</v>
      </c>
      <c r="N1196" s="3">
        <v>0</v>
      </c>
      <c r="O1196" s="3">
        <v>0</v>
      </c>
      <c r="P1196" s="3">
        <v>0</v>
      </c>
    </row>
    <row r="1197" spans="1:16" x14ac:dyDescent="0.2">
      <c r="A1197" t="s">
        <v>1449</v>
      </c>
      <c r="B1197" t="s">
        <v>970</v>
      </c>
      <c r="C1197" s="3">
        <v>0</v>
      </c>
      <c r="D1197" s="3">
        <v>0</v>
      </c>
      <c r="E1197" s="11">
        <v>0</v>
      </c>
      <c r="F1197" s="11">
        <v>0</v>
      </c>
      <c r="G1197" s="3">
        <v>0</v>
      </c>
      <c r="H1197" s="3">
        <v>0</v>
      </c>
      <c r="I1197" s="3">
        <v>0</v>
      </c>
      <c r="J1197" s="3">
        <v>0</v>
      </c>
      <c r="K1197" s="3">
        <v>0</v>
      </c>
      <c r="L1197" s="3">
        <v>0</v>
      </c>
      <c r="M1197" s="3">
        <v>0</v>
      </c>
      <c r="N1197" s="3">
        <v>0</v>
      </c>
      <c r="O1197" s="3">
        <v>0</v>
      </c>
      <c r="P1197" s="3">
        <v>0</v>
      </c>
    </row>
    <row r="1198" spans="1:16" x14ac:dyDescent="0.2">
      <c r="A1198" t="s">
        <v>1450</v>
      </c>
      <c r="B1198" t="s">
        <v>169</v>
      </c>
      <c r="C1198" s="3">
        <v>0</v>
      </c>
      <c r="D1198" s="3">
        <v>0</v>
      </c>
      <c r="E1198" s="11">
        <v>0</v>
      </c>
      <c r="F1198" s="11">
        <v>0</v>
      </c>
      <c r="G1198" s="3">
        <v>0</v>
      </c>
      <c r="H1198" s="3">
        <v>0</v>
      </c>
      <c r="I1198" s="3">
        <v>0</v>
      </c>
      <c r="J1198" s="3">
        <v>0</v>
      </c>
      <c r="K1198" s="3">
        <v>0</v>
      </c>
      <c r="L1198" s="3">
        <v>0</v>
      </c>
      <c r="M1198" s="3">
        <v>0</v>
      </c>
      <c r="N1198" s="3">
        <v>0</v>
      </c>
      <c r="O1198" s="3">
        <v>0</v>
      </c>
      <c r="P1198" s="3">
        <v>0</v>
      </c>
    </row>
    <row r="1199" spans="1:16" x14ac:dyDescent="0.2">
      <c r="A1199" t="s">
        <v>1451</v>
      </c>
      <c r="B1199" t="s">
        <v>1452</v>
      </c>
      <c r="C1199" s="3">
        <v>0</v>
      </c>
      <c r="D1199" s="3">
        <v>0</v>
      </c>
      <c r="E1199" s="11">
        <v>0</v>
      </c>
      <c r="F1199" s="11">
        <v>0</v>
      </c>
      <c r="G1199" s="3">
        <v>0</v>
      </c>
      <c r="H1199" s="3">
        <v>0</v>
      </c>
      <c r="I1199" s="3">
        <v>0</v>
      </c>
      <c r="J1199" s="3">
        <v>0</v>
      </c>
      <c r="K1199" s="3">
        <v>0</v>
      </c>
      <c r="L1199" s="3">
        <v>0</v>
      </c>
      <c r="M1199" s="3">
        <v>0</v>
      </c>
      <c r="N1199" s="3">
        <v>0</v>
      </c>
      <c r="O1199" s="3">
        <v>0</v>
      </c>
      <c r="P1199" s="3">
        <v>0</v>
      </c>
    </row>
    <row r="1200" spans="1:16" x14ac:dyDescent="0.2">
      <c r="A1200" t="s">
        <v>1453</v>
      </c>
      <c r="B1200" t="s">
        <v>1454</v>
      </c>
      <c r="C1200" s="3">
        <v>0</v>
      </c>
      <c r="D1200" s="3">
        <v>0</v>
      </c>
      <c r="E1200" s="11">
        <v>0</v>
      </c>
      <c r="F1200" s="11">
        <v>0</v>
      </c>
      <c r="G1200" s="3">
        <v>0</v>
      </c>
      <c r="H1200" s="3">
        <v>0</v>
      </c>
      <c r="I1200" s="3">
        <v>0</v>
      </c>
      <c r="J1200" s="3">
        <v>0</v>
      </c>
      <c r="K1200" s="3">
        <v>0</v>
      </c>
      <c r="L1200" s="3">
        <v>0</v>
      </c>
      <c r="M1200" s="3">
        <v>0</v>
      </c>
      <c r="N1200" s="3">
        <v>0</v>
      </c>
      <c r="O1200" s="3">
        <v>0</v>
      </c>
      <c r="P1200" s="3">
        <v>0</v>
      </c>
    </row>
    <row r="1201" spans="1:16" x14ac:dyDescent="0.2">
      <c r="A1201" t="s">
        <v>1455</v>
      </c>
      <c r="B1201" t="s">
        <v>1456</v>
      </c>
      <c r="C1201" s="3">
        <v>0</v>
      </c>
      <c r="D1201" s="3">
        <v>0</v>
      </c>
      <c r="E1201" s="11">
        <v>0</v>
      </c>
      <c r="F1201" s="11">
        <v>0</v>
      </c>
      <c r="G1201" s="3">
        <v>0</v>
      </c>
      <c r="H1201" s="3">
        <v>0</v>
      </c>
      <c r="I1201" s="3">
        <v>0</v>
      </c>
      <c r="J1201" s="3">
        <v>0</v>
      </c>
      <c r="K1201" s="3">
        <v>0</v>
      </c>
      <c r="L1201" s="3">
        <v>0</v>
      </c>
      <c r="M1201" s="3">
        <v>0</v>
      </c>
      <c r="N1201" s="3">
        <v>0</v>
      </c>
      <c r="O1201" s="3">
        <v>0</v>
      </c>
      <c r="P1201" s="3">
        <v>0</v>
      </c>
    </row>
    <row r="1202" spans="1:16" x14ac:dyDescent="0.2">
      <c r="A1202" t="s">
        <v>1457</v>
      </c>
      <c r="B1202" t="s">
        <v>1458</v>
      </c>
      <c r="C1202" s="3">
        <v>0</v>
      </c>
      <c r="D1202" s="3">
        <v>4000</v>
      </c>
      <c r="E1202" s="11">
        <v>0</v>
      </c>
      <c r="F1202" s="11">
        <v>4000</v>
      </c>
      <c r="G1202" s="3">
        <v>0</v>
      </c>
      <c r="H1202" s="3">
        <v>4000</v>
      </c>
      <c r="I1202" s="3">
        <v>0</v>
      </c>
      <c r="J1202" s="3">
        <v>3500</v>
      </c>
      <c r="K1202" s="3">
        <v>0</v>
      </c>
      <c r="L1202" s="3">
        <v>3500</v>
      </c>
      <c r="M1202" s="3">
        <v>0</v>
      </c>
      <c r="N1202" s="3">
        <v>3500</v>
      </c>
      <c r="O1202" s="3">
        <v>0</v>
      </c>
      <c r="P1202" s="3">
        <v>3500</v>
      </c>
    </row>
    <row r="1203" spans="1:16" x14ac:dyDescent="0.2">
      <c r="A1203" t="s">
        <v>1459</v>
      </c>
      <c r="B1203" t="s">
        <v>1460</v>
      </c>
      <c r="C1203" s="3">
        <v>0</v>
      </c>
      <c r="D1203" s="3">
        <v>0</v>
      </c>
      <c r="E1203" s="11">
        <v>0</v>
      </c>
      <c r="F1203" s="11">
        <v>0</v>
      </c>
      <c r="G1203" s="3">
        <v>0</v>
      </c>
      <c r="H1203" s="3">
        <v>0</v>
      </c>
      <c r="I1203" s="3">
        <v>0</v>
      </c>
      <c r="J1203" s="3">
        <v>0</v>
      </c>
      <c r="K1203" s="3">
        <v>0</v>
      </c>
      <c r="L1203" s="3">
        <v>0</v>
      </c>
      <c r="M1203" s="3">
        <v>0</v>
      </c>
      <c r="N1203" s="3">
        <v>0</v>
      </c>
      <c r="O1203" s="3">
        <v>0</v>
      </c>
      <c r="P1203" s="3">
        <v>0</v>
      </c>
    </row>
    <row r="1204" spans="1:16" x14ac:dyDescent="0.2">
      <c r="A1204" t="s">
        <v>1461</v>
      </c>
      <c r="B1204" t="s">
        <v>1462</v>
      </c>
      <c r="C1204" s="3">
        <v>0</v>
      </c>
      <c r="D1204" s="3">
        <v>0</v>
      </c>
      <c r="E1204" s="11">
        <v>0</v>
      </c>
      <c r="F1204" s="11">
        <v>0</v>
      </c>
      <c r="G1204" s="3">
        <v>0</v>
      </c>
      <c r="H1204" s="3">
        <v>0</v>
      </c>
      <c r="I1204" s="3">
        <v>0</v>
      </c>
      <c r="J1204" s="3">
        <v>0</v>
      </c>
      <c r="K1204" s="3">
        <v>0</v>
      </c>
      <c r="L1204" s="3">
        <v>0</v>
      </c>
      <c r="M1204" s="3">
        <v>0</v>
      </c>
      <c r="N1204" s="3">
        <v>0</v>
      </c>
      <c r="O1204" s="3">
        <v>0</v>
      </c>
      <c r="P1204" s="3">
        <v>0</v>
      </c>
    </row>
    <row r="1206" spans="1:16" s="1" customFormat="1" x14ac:dyDescent="0.2">
      <c r="A1206" s="1" t="s">
        <v>1463</v>
      </c>
      <c r="B1206" s="1" t="s">
        <v>1464</v>
      </c>
      <c r="C1206" s="5">
        <f>C1208</f>
        <v>0</v>
      </c>
      <c r="D1206" s="5">
        <f t="shared" ref="D1206" si="387">D1208</f>
        <v>0</v>
      </c>
      <c r="E1206" s="12">
        <f>E1208</f>
        <v>0</v>
      </c>
      <c r="F1206" s="12">
        <f t="shared" ref="F1206:P1206" si="388">F1208</f>
        <v>0</v>
      </c>
      <c r="G1206" s="5">
        <f t="shared" si="388"/>
        <v>0</v>
      </c>
      <c r="H1206" s="5">
        <f t="shared" si="388"/>
        <v>0</v>
      </c>
      <c r="I1206" s="5">
        <f t="shared" si="388"/>
        <v>0</v>
      </c>
      <c r="J1206" s="5">
        <f t="shared" si="388"/>
        <v>0</v>
      </c>
      <c r="K1206" s="5">
        <f t="shared" si="388"/>
        <v>0</v>
      </c>
      <c r="L1206" s="5">
        <f t="shared" si="388"/>
        <v>0</v>
      </c>
      <c r="M1206" s="5">
        <f t="shared" si="388"/>
        <v>0</v>
      </c>
      <c r="N1206" s="5">
        <f t="shared" si="388"/>
        <v>0</v>
      </c>
      <c r="O1206" s="5">
        <f t="shared" si="388"/>
        <v>0</v>
      </c>
      <c r="P1206" s="5">
        <f t="shared" si="388"/>
        <v>0</v>
      </c>
    </row>
    <row r="1207" spans="1:16" s="1" customFormat="1" x14ac:dyDescent="0.2">
      <c r="C1207" s="5"/>
      <c r="D1207" s="5"/>
      <c r="E1207" s="12"/>
      <c r="F1207" s="12"/>
      <c r="G1207" s="5"/>
      <c r="H1207" s="5"/>
      <c r="I1207" s="5"/>
      <c r="J1207" s="5"/>
      <c r="K1207" s="5"/>
      <c r="L1207" s="5"/>
      <c r="M1207" s="5"/>
      <c r="N1207" s="5"/>
      <c r="O1207" s="5"/>
      <c r="P1207" s="5"/>
    </row>
    <row r="1208" spans="1:16" s="1" customFormat="1" x14ac:dyDescent="0.2">
      <c r="A1208" s="1" t="s">
        <v>1465</v>
      </c>
      <c r="B1208" s="1" t="s">
        <v>1464</v>
      </c>
      <c r="C1208" s="5">
        <f>SUM(C1210:C1211)</f>
        <v>0</v>
      </c>
      <c r="D1208" s="5">
        <f t="shared" ref="D1208" si="389">SUM(D1210:D1211)</f>
        <v>0</v>
      </c>
      <c r="E1208" s="12">
        <f>SUM(E1210:E1211)</f>
        <v>0</v>
      </c>
      <c r="F1208" s="12">
        <f t="shared" ref="F1208:P1208" si="390">SUM(F1210:F1211)</f>
        <v>0</v>
      </c>
      <c r="G1208" s="5">
        <f t="shared" si="390"/>
        <v>0</v>
      </c>
      <c r="H1208" s="5">
        <f t="shared" si="390"/>
        <v>0</v>
      </c>
      <c r="I1208" s="5">
        <f t="shared" si="390"/>
        <v>0</v>
      </c>
      <c r="J1208" s="5">
        <f t="shared" si="390"/>
        <v>0</v>
      </c>
      <c r="K1208" s="5">
        <f t="shared" si="390"/>
        <v>0</v>
      </c>
      <c r="L1208" s="5">
        <f t="shared" si="390"/>
        <v>0</v>
      </c>
      <c r="M1208" s="5">
        <f t="shared" si="390"/>
        <v>0</v>
      </c>
      <c r="N1208" s="5">
        <f t="shared" si="390"/>
        <v>0</v>
      </c>
      <c r="O1208" s="5">
        <f t="shared" si="390"/>
        <v>0</v>
      </c>
      <c r="P1208" s="5">
        <f t="shared" si="390"/>
        <v>0</v>
      </c>
    </row>
    <row r="1210" spans="1:16" x14ac:dyDescent="0.2">
      <c r="A1210" t="s">
        <v>1466</v>
      </c>
      <c r="B1210" t="s">
        <v>1467</v>
      </c>
      <c r="C1210" s="3">
        <v>0</v>
      </c>
      <c r="D1210" s="3">
        <v>0</v>
      </c>
      <c r="E1210" s="11">
        <v>0</v>
      </c>
      <c r="F1210" s="11">
        <v>0</v>
      </c>
      <c r="G1210" s="3">
        <v>0</v>
      </c>
      <c r="H1210" s="3">
        <v>0</v>
      </c>
      <c r="I1210" s="3">
        <v>0</v>
      </c>
      <c r="J1210" s="3">
        <v>0</v>
      </c>
      <c r="K1210" s="3">
        <v>0</v>
      </c>
      <c r="L1210" s="3">
        <v>0</v>
      </c>
      <c r="M1210" s="3">
        <v>0</v>
      </c>
      <c r="N1210" s="3">
        <v>0</v>
      </c>
      <c r="O1210" s="3">
        <v>0</v>
      </c>
      <c r="P1210" s="3">
        <v>0</v>
      </c>
    </row>
    <row r="1211" spans="1:16" x14ac:dyDescent="0.2">
      <c r="A1211" t="s">
        <v>1468</v>
      </c>
      <c r="B1211" t="s">
        <v>1469</v>
      </c>
      <c r="C1211" s="3">
        <v>0</v>
      </c>
      <c r="D1211" s="3">
        <v>0</v>
      </c>
      <c r="E1211" s="11">
        <v>0</v>
      </c>
      <c r="F1211" s="11">
        <v>0</v>
      </c>
      <c r="G1211" s="3">
        <v>0</v>
      </c>
      <c r="H1211" s="3">
        <v>0</v>
      </c>
      <c r="I1211" s="3">
        <v>0</v>
      </c>
      <c r="J1211" s="3">
        <v>0</v>
      </c>
      <c r="K1211" s="3">
        <v>0</v>
      </c>
      <c r="L1211" s="3">
        <v>0</v>
      </c>
      <c r="M1211" s="3">
        <v>0</v>
      </c>
      <c r="N1211" s="3">
        <v>0</v>
      </c>
      <c r="O1211" s="3">
        <v>0</v>
      </c>
      <c r="P1211" s="3">
        <v>0</v>
      </c>
    </row>
    <row r="1213" spans="1:16" s="1" customFormat="1" x14ac:dyDescent="0.2">
      <c r="A1213" s="1" t="s">
        <v>1470</v>
      </c>
      <c r="B1213" s="1" t="s">
        <v>1471</v>
      </c>
      <c r="C1213" s="5">
        <f>C1215</f>
        <v>0</v>
      </c>
      <c r="D1213" s="5">
        <f t="shared" ref="D1213" si="391">D1215</f>
        <v>100</v>
      </c>
      <c r="E1213" s="12">
        <f>E1215</f>
        <v>0</v>
      </c>
      <c r="F1213" s="12">
        <f t="shared" ref="F1213:P1213" si="392">F1215</f>
        <v>100</v>
      </c>
      <c r="G1213" s="5">
        <f t="shared" si="392"/>
        <v>0</v>
      </c>
      <c r="H1213" s="5">
        <f t="shared" si="392"/>
        <v>100</v>
      </c>
      <c r="I1213" s="5">
        <f t="shared" si="392"/>
        <v>0</v>
      </c>
      <c r="J1213" s="5">
        <f t="shared" si="392"/>
        <v>100</v>
      </c>
      <c r="K1213" s="5">
        <f t="shared" si="392"/>
        <v>0</v>
      </c>
      <c r="L1213" s="5">
        <f t="shared" si="392"/>
        <v>100</v>
      </c>
      <c r="M1213" s="5">
        <f t="shared" si="392"/>
        <v>0</v>
      </c>
      <c r="N1213" s="5">
        <f t="shared" si="392"/>
        <v>100</v>
      </c>
      <c r="O1213" s="5">
        <f t="shared" si="392"/>
        <v>0</v>
      </c>
      <c r="P1213" s="5">
        <f t="shared" si="392"/>
        <v>100</v>
      </c>
    </row>
    <row r="1214" spans="1:16" s="1" customFormat="1" x14ac:dyDescent="0.2">
      <c r="C1214" s="5"/>
      <c r="D1214" s="5"/>
      <c r="E1214" s="12"/>
      <c r="F1214" s="12"/>
      <c r="G1214" s="5"/>
      <c r="H1214" s="5"/>
      <c r="I1214" s="5"/>
      <c r="J1214" s="5"/>
      <c r="K1214" s="5"/>
      <c r="L1214" s="5"/>
      <c r="M1214" s="5"/>
      <c r="N1214" s="5"/>
      <c r="O1214" s="5"/>
      <c r="P1214" s="5"/>
    </row>
    <row r="1215" spans="1:16" s="1" customFormat="1" x14ac:dyDescent="0.2">
      <c r="A1215" s="1" t="s">
        <v>1472</v>
      </c>
      <c r="B1215" s="1" t="s">
        <v>1473</v>
      </c>
      <c r="C1215" s="5">
        <f>C1217</f>
        <v>0</v>
      </c>
      <c r="D1215" s="5">
        <f t="shared" ref="D1215" si="393">D1217</f>
        <v>100</v>
      </c>
      <c r="E1215" s="12">
        <f>E1217</f>
        <v>0</v>
      </c>
      <c r="F1215" s="12">
        <f t="shared" ref="F1215:P1215" si="394">F1217</f>
        <v>100</v>
      </c>
      <c r="G1215" s="5">
        <f t="shared" si="394"/>
        <v>0</v>
      </c>
      <c r="H1215" s="5">
        <f t="shared" si="394"/>
        <v>100</v>
      </c>
      <c r="I1215" s="5">
        <f t="shared" si="394"/>
        <v>0</v>
      </c>
      <c r="J1215" s="5">
        <f t="shared" si="394"/>
        <v>100</v>
      </c>
      <c r="K1215" s="5">
        <f t="shared" si="394"/>
        <v>0</v>
      </c>
      <c r="L1215" s="5">
        <f t="shared" si="394"/>
        <v>100</v>
      </c>
      <c r="M1215" s="5">
        <f t="shared" si="394"/>
        <v>0</v>
      </c>
      <c r="N1215" s="5">
        <f t="shared" si="394"/>
        <v>100</v>
      </c>
      <c r="O1215" s="5">
        <f t="shared" si="394"/>
        <v>0</v>
      </c>
      <c r="P1215" s="5">
        <f t="shared" si="394"/>
        <v>100</v>
      </c>
    </row>
    <row r="1216" spans="1:16" s="1" customFormat="1" x14ac:dyDescent="0.2">
      <c r="C1216" s="5"/>
      <c r="D1216" s="5"/>
      <c r="E1216" s="12"/>
      <c r="F1216" s="12"/>
      <c r="G1216" s="5"/>
      <c r="H1216" s="5"/>
      <c r="I1216" s="5"/>
      <c r="J1216" s="5"/>
      <c r="K1216" s="5"/>
      <c r="L1216" s="5"/>
      <c r="M1216" s="5"/>
      <c r="N1216" s="5"/>
      <c r="O1216" s="5"/>
      <c r="P1216" s="5"/>
    </row>
    <row r="1217" spans="1:16" s="1" customFormat="1" x14ac:dyDescent="0.2">
      <c r="A1217" s="1" t="s">
        <v>1474</v>
      </c>
      <c r="B1217" s="1" t="s">
        <v>1473</v>
      </c>
      <c r="C1217" s="5">
        <f>SUM(C1219)</f>
        <v>0</v>
      </c>
      <c r="D1217" s="5">
        <f t="shared" ref="D1217" si="395">SUM(D1219)</f>
        <v>100</v>
      </c>
      <c r="E1217" s="12">
        <f>SUM(E1219)</f>
        <v>0</v>
      </c>
      <c r="F1217" s="12">
        <f t="shared" ref="F1217:P1217" si="396">SUM(F1219)</f>
        <v>100</v>
      </c>
      <c r="G1217" s="5">
        <f t="shared" si="396"/>
        <v>0</v>
      </c>
      <c r="H1217" s="5">
        <f t="shared" si="396"/>
        <v>100</v>
      </c>
      <c r="I1217" s="5">
        <f t="shared" si="396"/>
        <v>0</v>
      </c>
      <c r="J1217" s="5">
        <f t="shared" si="396"/>
        <v>100</v>
      </c>
      <c r="K1217" s="5">
        <f t="shared" si="396"/>
        <v>0</v>
      </c>
      <c r="L1217" s="5">
        <f t="shared" si="396"/>
        <v>100</v>
      </c>
      <c r="M1217" s="5">
        <f t="shared" si="396"/>
        <v>0</v>
      </c>
      <c r="N1217" s="5">
        <f t="shared" si="396"/>
        <v>100</v>
      </c>
      <c r="O1217" s="5">
        <f t="shared" si="396"/>
        <v>0</v>
      </c>
      <c r="P1217" s="5">
        <f t="shared" si="396"/>
        <v>100</v>
      </c>
    </row>
    <row r="1219" spans="1:16" x14ac:dyDescent="0.2">
      <c r="A1219" t="s">
        <v>1475</v>
      </c>
      <c r="B1219" t="s">
        <v>1473</v>
      </c>
      <c r="C1219" s="3">
        <v>0</v>
      </c>
      <c r="D1219" s="3">
        <v>100</v>
      </c>
      <c r="E1219" s="11">
        <v>0</v>
      </c>
      <c r="F1219" s="11">
        <v>100</v>
      </c>
      <c r="G1219" s="3">
        <v>0</v>
      </c>
      <c r="H1219" s="3">
        <v>100</v>
      </c>
      <c r="I1219" s="3">
        <v>0</v>
      </c>
      <c r="J1219" s="3">
        <v>100</v>
      </c>
      <c r="K1219" s="3">
        <v>0</v>
      </c>
      <c r="L1219" s="3">
        <v>100</v>
      </c>
      <c r="M1219" s="3">
        <v>0</v>
      </c>
      <c r="N1219" s="3">
        <v>100</v>
      </c>
      <c r="O1219" s="3">
        <v>0</v>
      </c>
      <c r="P1219" s="3">
        <v>100</v>
      </c>
    </row>
    <row r="1221" spans="1:16" s="1" customFormat="1" x14ac:dyDescent="0.2">
      <c r="A1221" s="1" t="s">
        <v>1476</v>
      </c>
      <c r="B1221" s="1" t="s">
        <v>1477</v>
      </c>
      <c r="C1221" s="5">
        <f>C1223</f>
        <v>0</v>
      </c>
      <c r="D1221" s="5">
        <f t="shared" ref="D1221" si="397">D1223</f>
        <v>106720</v>
      </c>
      <c r="E1221" s="12">
        <f>E1223</f>
        <v>0</v>
      </c>
      <c r="F1221" s="12">
        <f t="shared" ref="F1221:P1221" si="398">F1223</f>
        <v>106730</v>
      </c>
      <c r="G1221" s="5">
        <f t="shared" si="398"/>
        <v>0</v>
      </c>
      <c r="H1221" s="5">
        <f t="shared" si="398"/>
        <v>106730</v>
      </c>
      <c r="I1221" s="5">
        <f t="shared" si="398"/>
        <v>0</v>
      </c>
      <c r="J1221" s="5">
        <f t="shared" si="398"/>
        <v>106730</v>
      </c>
      <c r="K1221" s="5">
        <f t="shared" si="398"/>
        <v>0</v>
      </c>
      <c r="L1221" s="5">
        <f t="shared" si="398"/>
        <v>106730</v>
      </c>
      <c r="M1221" s="5">
        <f t="shared" si="398"/>
        <v>0</v>
      </c>
      <c r="N1221" s="5">
        <f t="shared" si="398"/>
        <v>106730</v>
      </c>
      <c r="O1221" s="5">
        <f t="shared" si="398"/>
        <v>0</v>
      </c>
      <c r="P1221" s="5">
        <f t="shared" si="398"/>
        <v>0</v>
      </c>
    </row>
    <row r="1222" spans="1:16" s="1" customFormat="1" x14ac:dyDescent="0.2">
      <c r="C1222" s="5"/>
      <c r="D1222" s="5"/>
      <c r="E1222" s="12"/>
      <c r="F1222" s="12"/>
      <c r="G1222" s="5"/>
      <c r="H1222" s="5"/>
      <c r="I1222" s="5"/>
      <c r="J1222" s="5"/>
      <c r="K1222" s="5"/>
      <c r="L1222" s="5"/>
      <c r="M1222" s="5"/>
      <c r="N1222" s="5"/>
      <c r="O1222" s="5"/>
      <c r="P1222" s="5"/>
    </row>
    <row r="1223" spans="1:16" s="1" customFormat="1" x14ac:dyDescent="0.2">
      <c r="A1223" s="1" t="s">
        <v>1478</v>
      </c>
      <c r="B1223" s="1" t="s">
        <v>1477</v>
      </c>
      <c r="C1223" s="5">
        <f>C1225</f>
        <v>0</v>
      </c>
      <c r="D1223" s="5">
        <f t="shared" ref="D1223" si="399">D1225</f>
        <v>106720</v>
      </c>
      <c r="E1223" s="12">
        <f>E1225</f>
        <v>0</v>
      </c>
      <c r="F1223" s="12">
        <f t="shared" ref="F1223:P1223" si="400">F1225</f>
        <v>106730</v>
      </c>
      <c r="G1223" s="5">
        <f t="shared" si="400"/>
        <v>0</v>
      </c>
      <c r="H1223" s="5">
        <f t="shared" si="400"/>
        <v>106730</v>
      </c>
      <c r="I1223" s="5">
        <f t="shared" si="400"/>
        <v>0</v>
      </c>
      <c r="J1223" s="5">
        <f t="shared" si="400"/>
        <v>106730</v>
      </c>
      <c r="K1223" s="5">
        <f t="shared" si="400"/>
        <v>0</v>
      </c>
      <c r="L1223" s="5">
        <f t="shared" si="400"/>
        <v>106730</v>
      </c>
      <c r="M1223" s="5">
        <f t="shared" si="400"/>
        <v>0</v>
      </c>
      <c r="N1223" s="5">
        <f t="shared" si="400"/>
        <v>106730</v>
      </c>
      <c r="O1223" s="5">
        <f t="shared" si="400"/>
        <v>0</v>
      </c>
      <c r="P1223" s="5">
        <f t="shared" si="400"/>
        <v>0</v>
      </c>
    </row>
    <row r="1224" spans="1:16" s="1" customFormat="1" x14ac:dyDescent="0.2">
      <c r="C1224" s="5"/>
      <c r="D1224" s="5"/>
      <c r="E1224" s="12"/>
      <c r="F1224" s="12"/>
      <c r="G1224" s="5"/>
      <c r="H1224" s="5"/>
      <c r="I1224" s="5"/>
      <c r="J1224" s="5"/>
      <c r="K1224" s="5"/>
      <c r="L1224" s="5"/>
      <c r="M1224" s="5"/>
      <c r="N1224" s="5"/>
      <c r="O1224" s="5"/>
      <c r="P1224" s="5"/>
    </row>
    <row r="1225" spans="1:16" s="1" customFormat="1" x14ac:dyDescent="0.2">
      <c r="A1225" s="1" t="s">
        <v>1479</v>
      </c>
      <c r="B1225" s="1" t="s">
        <v>1477</v>
      </c>
      <c r="C1225" s="5">
        <f>SUM(C1227:C1228)</f>
        <v>0</v>
      </c>
      <c r="D1225" s="5">
        <f t="shared" ref="D1225" si="401">SUM(D1227:D1228)</f>
        <v>106720</v>
      </c>
      <c r="E1225" s="12">
        <f>SUM(E1227:E1228)</f>
        <v>0</v>
      </c>
      <c r="F1225" s="12">
        <f t="shared" ref="F1225:P1225" si="402">SUM(F1227:F1228)</f>
        <v>106730</v>
      </c>
      <c r="G1225" s="5">
        <f t="shared" si="402"/>
        <v>0</v>
      </c>
      <c r="H1225" s="5">
        <f t="shared" si="402"/>
        <v>106730</v>
      </c>
      <c r="I1225" s="5">
        <f t="shared" si="402"/>
        <v>0</v>
      </c>
      <c r="J1225" s="5">
        <f t="shared" si="402"/>
        <v>106730</v>
      </c>
      <c r="K1225" s="5">
        <f t="shared" si="402"/>
        <v>0</v>
      </c>
      <c r="L1225" s="5">
        <f t="shared" si="402"/>
        <v>106730</v>
      </c>
      <c r="M1225" s="5">
        <f t="shared" si="402"/>
        <v>0</v>
      </c>
      <c r="N1225" s="5">
        <f t="shared" si="402"/>
        <v>106730</v>
      </c>
      <c r="O1225" s="5">
        <f t="shared" si="402"/>
        <v>0</v>
      </c>
      <c r="P1225" s="5">
        <f t="shared" si="402"/>
        <v>0</v>
      </c>
    </row>
    <row r="1227" spans="1:16" x14ac:dyDescent="0.2">
      <c r="A1227" t="s">
        <v>1480</v>
      </c>
      <c r="B1227" t="s">
        <v>1481</v>
      </c>
      <c r="C1227" s="3">
        <v>0</v>
      </c>
      <c r="D1227" s="3">
        <v>0</v>
      </c>
      <c r="E1227" s="11">
        <v>0</v>
      </c>
      <c r="F1227" s="11">
        <v>0</v>
      </c>
      <c r="G1227" s="3">
        <v>0</v>
      </c>
      <c r="H1227" s="3">
        <v>0</v>
      </c>
      <c r="I1227" s="3">
        <v>0</v>
      </c>
      <c r="J1227" s="3">
        <v>0</v>
      </c>
      <c r="K1227" s="3">
        <v>0</v>
      </c>
      <c r="L1227" s="3">
        <v>0</v>
      </c>
      <c r="M1227" s="3">
        <v>0</v>
      </c>
      <c r="N1227" s="3">
        <v>0</v>
      </c>
      <c r="O1227" s="3">
        <v>0</v>
      </c>
      <c r="P1227" s="3">
        <v>0</v>
      </c>
    </row>
    <row r="1228" spans="1:16" x14ac:dyDescent="0.2">
      <c r="A1228" t="s">
        <v>1482</v>
      </c>
      <c r="B1228" t="s">
        <v>1483</v>
      </c>
      <c r="C1228" s="3">
        <v>0</v>
      </c>
      <c r="D1228" s="3">
        <v>106720</v>
      </c>
      <c r="E1228" s="11">
        <v>0</v>
      </c>
      <c r="F1228" s="11">
        <v>106730</v>
      </c>
      <c r="G1228" s="3">
        <v>0</v>
      </c>
      <c r="H1228" s="3">
        <v>106730</v>
      </c>
      <c r="I1228" s="3">
        <v>0</v>
      </c>
      <c r="J1228" s="3">
        <v>106730</v>
      </c>
      <c r="K1228" s="3">
        <v>0</v>
      </c>
      <c r="L1228" s="3">
        <v>106730</v>
      </c>
      <c r="M1228" s="3">
        <v>0</v>
      </c>
      <c r="N1228" s="3">
        <v>106730</v>
      </c>
      <c r="O1228" s="3">
        <v>0</v>
      </c>
      <c r="P1228" s="3">
        <v>0</v>
      </c>
    </row>
    <row r="1229" spans="1:16" x14ac:dyDescent="0.2">
      <c r="C1229" s="8"/>
      <c r="D1229" s="8"/>
      <c r="E1229" s="14"/>
      <c r="F1229" s="14"/>
      <c r="G1229" s="8"/>
      <c r="H1229" s="8"/>
      <c r="I1229" s="8"/>
      <c r="J1229" s="8"/>
      <c r="K1229" s="8"/>
      <c r="L1229" s="8"/>
      <c r="M1229" s="8"/>
      <c r="N1229" s="8"/>
      <c r="O1229" s="8"/>
      <c r="P1229" s="8"/>
    </row>
    <row r="1231" spans="1:16" s="1" customFormat="1" x14ac:dyDescent="0.2">
      <c r="C1231" s="5">
        <f t="shared" ref="C1231:P1231" si="403">C1096+C1035+C830+C747+C602+C524+C436+C267+C179+C4</f>
        <v>1558010</v>
      </c>
      <c r="D1231" s="5">
        <f t="shared" si="403"/>
        <v>1254940</v>
      </c>
      <c r="E1231" s="12">
        <f t="shared" si="403"/>
        <v>1580900</v>
      </c>
      <c r="F1231" s="12">
        <f t="shared" si="403"/>
        <v>1345650</v>
      </c>
      <c r="G1231" s="5">
        <f t="shared" si="403"/>
        <v>1608675.932</v>
      </c>
      <c r="H1231" s="5">
        <f t="shared" si="403"/>
        <v>1369750</v>
      </c>
      <c r="I1231" s="5">
        <f t="shared" si="403"/>
        <v>1678858.358</v>
      </c>
      <c r="J1231" s="5">
        <f t="shared" si="403"/>
        <v>1390430</v>
      </c>
      <c r="K1231" s="5">
        <f t="shared" si="403"/>
        <v>1702233.1839999999</v>
      </c>
      <c r="L1231" s="5">
        <f t="shared" si="403"/>
        <v>1414130</v>
      </c>
      <c r="M1231" s="5">
        <f t="shared" si="403"/>
        <v>1964774.31</v>
      </c>
      <c r="N1231" s="5">
        <f t="shared" si="403"/>
        <v>1664300</v>
      </c>
      <c r="O1231" s="5">
        <f t="shared" si="403"/>
        <v>1949285.4360000002</v>
      </c>
      <c r="P1231" s="5">
        <f t="shared" si="403"/>
        <v>1565300</v>
      </c>
    </row>
    <row r="1232" spans="1:16" s="1" customFormat="1" x14ac:dyDescent="0.2">
      <c r="C1232" s="5"/>
      <c r="D1232" s="5"/>
      <c r="E1232" s="12"/>
      <c r="F1232" s="12"/>
      <c r="G1232" s="5"/>
      <c r="H1232" s="5"/>
      <c r="I1232" s="5"/>
      <c r="J1232" s="5"/>
      <c r="K1232" s="5"/>
      <c r="L1232" s="5"/>
      <c r="M1232" s="5"/>
      <c r="N1232" s="5"/>
      <c r="O1232" s="5"/>
      <c r="P1232" s="5"/>
    </row>
    <row r="1233" spans="1:16" s="1" customFormat="1" x14ac:dyDescent="0.2">
      <c r="B1233" s="1" t="s">
        <v>1494</v>
      </c>
      <c r="C1233" s="5"/>
      <c r="D1233" s="5">
        <f>C1231-D1231</f>
        <v>303070</v>
      </c>
      <c r="E1233" s="12"/>
      <c r="F1233" s="12">
        <f>E1231-F1231</f>
        <v>235250</v>
      </c>
      <c r="G1233" s="5"/>
      <c r="H1233" s="5">
        <f t="shared" ref="H1233" si="404">G1231-H1231</f>
        <v>238925.93200000003</v>
      </c>
      <c r="I1233" s="5"/>
      <c r="J1233" s="5">
        <f t="shared" ref="J1233" si="405">I1231-J1231</f>
        <v>288428.35800000001</v>
      </c>
      <c r="K1233" s="5"/>
      <c r="L1233" s="5">
        <f t="shared" ref="L1233" si="406">K1231-L1231</f>
        <v>288103.18399999989</v>
      </c>
      <c r="M1233" s="5"/>
      <c r="N1233" s="5">
        <f t="shared" ref="N1233" si="407">M1231-N1231</f>
        <v>300474.31000000006</v>
      </c>
      <c r="O1233" s="5"/>
      <c r="P1233" s="5">
        <f t="shared" ref="P1233" si="408">O1231-P1231</f>
        <v>383985.43600000022</v>
      </c>
    </row>
    <row r="1234" spans="1:16" s="1" customFormat="1" x14ac:dyDescent="0.2">
      <c r="C1234" s="5"/>
      <c r="D1234" s="5"/>
      <c r="E1234" s="12"/>
      <c r="F1234" s="12"/>
      <c r="G1234" s="5"/>
      <c r="H1234" s="5"/>
      <c r="I1234" s="5"/>
      <c r="J1234" s="5"/>
      <c r="K1234" s="5"/>
      <c r="L1234" s="5"/>
      <c r="M1234" s="5"/>
      <c r="N1234" s="5"/>
      <c r="O1234" s="5"/>
      <c r="P1234" s="5"/>
    </row>
    <row r="1235" spans="1:16" s="1" customFormat="1" x14ac:dyDescent="0.2">
      <c r="C1235" s="9"/>
      <c r="D1235" s="9"/>
      <c r="E1235" s="15"/>
      <c r="F1235" s="15"/>
      <c r="G1235" s="9"/>
      <c r="H1235" s="9"/>
      <c r="I1235" s="9"/>
      <c r="J1235" s="9"/>
      <c r="K1235" s="9"/>
      <c r="L1235" s="9"/>
      <c r="M1235" s="9"/>
      <c r="N1235" s="9"/>
      <c r="O1235" s="9"/>
      <c r="P1235" s="9"/>
    </row>
    <row r="1236" spans="1:16" s="1" customFormat="1" ht="13.5" thickBot="1" x14ac:dyDescent="0.25">
      <c r="C1236" s="10">
        <f t="shared" ref="C1236:P1236" si="409">SUM(C1231:C1234)</f>
        <v>1558010</v>
      </c>
      <c r="D1236" s="10">
        <f t="shared" si="409"/>
        <v>1558010</v>
      </c>
      <c r="E1236" s="16">
        <f t="shared" si="409"/>
        <v>1580900</v>
      </c>
      <c r="F1236" s="16">
        <f t="shared" si="409"/>
        <v>1580900</v>
      </c>
      <c r="G1236" s="10">
        <f t="shared" si="409"/>
        <v>1608675.932</v>
      </c>
      <c r="H1236" s="10">
        <f t="shared" si="409"/>
        <v>1608675.932</v>
      </c>
      <c r="I1236" s="10">
        <f t="shared" si="409"/>
        <v>1678858.358</v>
      </c>
      <c r="J1236" s="10">
        <f t="shared" si="409"/>
        <v>1678858.358</v>
      </c>
      <c r="K1236" s="10">
        <f t="shared" si="409"/>
        <v>1702233.1839999999</v>
      </c>
      <c r="L1236" s="10">
        <f t="shared" si="409"/>
        <v>1702233.1839999999</v>
      </c>
      <c r="M1236" s="10">
        <f t="shared" si="409"/>
        <v>1964774.31</v>
      </c>
      <c r="N1236" s="10">
        <f t="shared" si="409"/>
        <v>1964774.31</v>
      </c>
      <c r="O1236" s="10">
        <f t="shared" si="409"/>
        <v>1949285.4360000002</v>
      </c>
      <c r="P1236" s="10">
        <f t="shared" si="409"/>
        <v>1949285.4360000002</v>
      </c>
    </row>
    <row r="1237" spans="1:16" ht="13.5" thickTop="1" x14ac:dyDescent="0.2"/>
    <row r="1241" spans="1:16" x14ac:dyDescent="0.2">
      <c r="A1241" t="str">
        <f t="shared" ref="A1241:P1241" si="410">A4</f>
        <v>0</v>
      </c>
      <c r="B1241" s="1" t="str">
        <f t="shared" si="410"/>
        <v>ADMINISTRATION GéNéRALE</v>
      </c>
      <c r="C1241" s="5">
        <f t="shared" si="410"/>
        <v>299730</v>
      </c>
      <c r="D1241" s="5">
        <f t="shared" si="410"/>
        <v>5960</v>
      </c>
      <c r="E1241" s="12">
        <f t="shared" si="410"/>
        <v>290720</v>
      </c>
      <c r="F1241" s="12">
        <f t="shared" si="410"/>
        <v>5960</v>
      </c>
      <c r="G1241" s="5">
        <f t="shared" si="410"/>
        <v>323292.212</v>
      </c>
      <c r="H1241" s="5">
        <f t="shared" si="410"/>
        <v>4960</v>
      </c>
      <c r="I1241" s="5">
        <f t="shared" si="410"/>
        <v>369115.73800000001</v>
      </c>
      <c r="J1241" s="5">
        <f t="shared" si="410"/>
        <v>5260</v>
      </c>
      <c r="K1241" s="5">
        <f t="shared" si="410"/>
        <v>369016.66399999999</v>
      </c>
      <c r="L1241" s="5">
        <f t="shared" si="410"/>
        <v>5760</v>
      </c>
      <c r="M1241" s="5">
        <f t="shared" si="410"/>
        <v>370003.89</v>
      </c>
      <c r="N1241" s="5">
        <f t="shared" si="410"/>
        <v>6260</v>
      </c>
      <c r="O1241" s="5">
        <f t="shared" si="410"/>
        <v>342511.11600000004</v>
      </c>
      <c r="P1241" s="5">
        <f t="shared" si="410"/>
        <v>6260</v>
      </c>
    </row>
    <row r="1242" spans="1:16" x14ac:dyDescent="0.2">
      <c r="A1242" t="str">
        <f t="shared" ref="A1242:P1242" si="411">A179</f>
        <v>1</v>
      </c>
      <c r="B1242" s="1" t="str">
        <f t="shared" si="411"/>
        <v>ORDRE ET SÉCURITÉ PUBLICS, DÉFENSE</v>
      </c>
      <c r="C1242" s="5">
        <f t="shared" si="411"/>
        <v>32750</v>
      </c>
      <c r="D1242" s="5">
        <f t="shared" si="411"/>
        <v>5200</v>
      </c>
      <c r="E1242" s="12">
        <f t="shared" si="411"/>
        <v>34010</v>
      </c>
      <c r="F1242" s="12">
        <f t="shared" si="411"/>
        <v>5200</v>
      </c>
      <c r="G1242" s="5">
        <f t="shared" si="411"/>
        <v>34670</v>
      </c>
      <c r="H1242" s="5">
        <f t="shared" si="411"/>
        <v>5200</v>
      </c>
      <c r="I1242" s="5">
        <f t="shared" si="411"/>
        <v>36410</v>
      </c>
      <c r="J1242" s="5">
        <f t="shared" si="411"/>
        <v>5200</v>
      </c>
      <c r="K1242" s="5">
        <f t="shared" si="411"/>
        <v>37850</v>
      </c>
      <c r="L1242" s="5">
        <f t="shared" si="411"/>
        <v>5200</v>
      </c>
      <c r="M1242" s="5">
        <f t="shared" si="411"/>
        <v>37880</v>
      </c>
      <c r="N1242" s="5">
        <f t="shared" si="411"/>
        <v>5200</v>
      </c>
      <c r="O1242" s="5">
        <f t="shared" si="411"/>
        <v>38430</v>
      </c>
      <c r="P1242" s="5">
        <f t="shared" si="411"/>
        <v>5200</v>
      </c>
    </row>
    <row r="1243" spans="1:16" x14ac:dyDescent="0.2">
      <c r="A1243" t="str">
        <f t="shared" ref="A1243:P1243" si="412">A267</f>
        <v>2</v>
      </c>
      <c r="B1243" s="1" t="str">
        <f t="shared" si="412"/>
        <v>FORMATION</v>
      </c>
      <c r="C1243" s="5">
        <f t="shared" si="412"/>
        <v>445740</v>
      </c>
      <c r="D1243" s="5">
        <f t="shared" si="412"/>
        <v>31500</v>
      </c>
      <c r="E1243" s="12">
        <f t="shared" si="412"/>
        <v>429160</v>
      </c>
      <c r="F1243" s="12">
        <f t="shared" si="412"/>
        <v>31540</v>
      </c>
      <c r="G1243" s="5">
        <f t="shared" si="412"/>
        <v>437923.72</v>
      </c>
      <c r="H1243" s="5">
        <f t="shared" si="412"/>
        <v>32220</v>
      </c>
      <c r="I1243" s="5">
        <f t="shared" si="412"/>
        <v>446592.62</v>
      </c>
      <c r="J1243" s="5">
        <f t="shared" si="412"/>
        <v>32800</v>
      </c>
      <c r="K1243" s="5">
        <f t="shared" si="412"/>
        <v>463286.52</v>
      </c>
      <c r="L1243" s="5">
        <f t="shared" si="412"/>
        <v>33400</v>
      </c>
      <c r="M1243" s="5">
        <f t="shared" si="412"/>
        <v>477710.42</v>
      </c>
      <c r="N1243" s="5">
        <f t="shared" si="412"/>
        <v>33970</v>
      </c>
      <c r="O1243" s="5">
        <f t="shared" si="412"/>
        <v>483324.32</v>
      </c>
      <c r="P1243" s="5">
        <f t="shared" si="412"/>
        <v>34600</v>
      </c>
    </row>
    <row r="1244" spans="1:16" x14ac:dyDescent="0.2">
      <c r="A1244" t="str">
        <f t="shared" ref="A1244:P1244" si="413">A436</f>
        <v>3</v>
      </c>
      <c r="B1244" s="1" t="str">
        <f t="shared" si="413"/>
        <v>CULTURE, SPORT ET LOISIRS</v>
      </c>
      <c r="C1244" s="5">
        <f t="shared" si="413"/>
        <v>22240</v>
      </c>
      <c r="D1244" s="5">
        <f t="shared" si="413"/>
        <v>0</v>
      </c>
      <c r="E1244" s="12">
        <f t="shared" si="413"/>
        <v>24150</v>
      </c>
      <c r="F1244" s="12">
        <f t="shared" si="413"/>
        <v>0</v>
      </c>
      <c r="G1244" s="5">
        <f t="shared" si="413"/>
        <v>24290</v>
      </c>
      <c r="H1244" s="5">
        <f t="shared" si="413"/>
        <v>0</v>
      </c>
      <c r="I1244" s="5">
        <f t="shared" si="413"/>
        <v>23390</v>
      </c>
      <c r="J1244" s="5">
        <f t="shared" si="413"/>
        <v>0</v>
      </c>
      <c r="K1244" s="5">
        <f t="shared" si="413"/>
        <v>23390</v>
      </c>
      <c r="L1244" s="5">
        <f t="shared" si="413"/>
        <v>0</v>
      </c>
      <c r="M1244" s="5">
        <f t="shared" si="413"/>
        <v>24890</v>
      </c>
      <c r="N1244" s="5">
        <f t="shared" si="413"/>
        <v>0</v>
      </c>
      <c r="O1244" s="5">
        <f t="shared" si="413"/>
        <v>25040</v>
      </c>
      <c r="P1244" s="5">
        <f t="shared" si="413"/>
        <v>0</v>
      </c>
    </row>
    <row r="1245" spans="1:16" x14ac:dyDescent="0.2">
      <c r="A1245" t="str">
        <f t="shared" ref="A1245:P1245" si="414">A524</f>
        <v>4</v>
      </c>
      <c r="B1245" s="1" t="str">
        <f t="shared" si="414"/>
        <v>SANTÉ</v>
      </c>
      <c r="C1245" s="5">
        <f t="shared" si="414"/>
        <v>126820</v>
      </c>
      <c r="D1245" s="5">
        <f t="shared" si="414"/>
        <v>1800</v>
      </c>
      <c r="E1245" s="12">
        <f t="shared" si="414"/>
        <v>122790</v>
      </c>
      <c r="F1245" s="12">
        <f t="shared" si="414"/>
        <v>1800</v>
      </c>
      <c r="G1245" s="5">
        <f t="shared" si="414"/>
        <v>125580</v>
      </c>
      <c r="H1245" s="5">
        <f t="shared" si="414"/>
        <v>1800</v>
      </c>
      <c r="I1245" s="5">
        <f t="shared" si="414"/>
        <v>131440</v>
      </c>
      <c r="J1245" s="5">
        <f t="shared" si="414"/>
        <v>1800</v>
      </c>
      <c r="K1245" s="5">
        <f t="shared" si="414"/>
        <v>134210</v>
      </c>
      <c r="L1245" s="5">
        <f t="shared" si="414"/>
        <v>1800</v>
      </c>
      <c r="M1245" s="5">
        <f t="shared" si="414"/>
        <v>144890</v>
      </c>
      <c r="N1245" s="5">
        <f t="shared" si="414"/>
        <v>1800</v>
      </c>
      <c r="O1245" s="5">
        <f t="shared" si="414"/>
        <v>148960</v>
      </c>
      <c r="P1245" s="5">
        <f t="shared" si="414"/>
        <v>1800</v>
      </c>
    </row>
    <row r="1246" spans="1:16" x14ac:dyDescent="0.2">
      <c r="A1246" t="str">
        <f t="shared" ref="A1246:P1246" si="415">A602</f>
        <v>5</v>
      </c>
      <c r="B1246" s="1" t="str">
        <f t="shared" si="415"/>
        <v>PRÉVOYANCE SOCIALE</v>
      </c>
      <c r="C1246" s="5">
        <f t="shared" si="415"/>
        <v>133160</v>
      </c>
      <c r="D1246" s="5">
        <f t="shared" si="415"/>
        <v>600</v>
      </c>
      <c r="E1246" s="12">
        <f t="shared" si="415"/>
        <v>178320</v>
      </c>
      <c r="F1246" s="12">
        <f t="shared" si="415"/>
        <v>16000</v>
      </c>
      <c r="G1246" s="5">
        <f t="shared" si="415"/>
        <v>185900</v>
      </c>
      <c r="H1246" s="5">
        <f t="shared" si="415"/>
        <v>22100</v>
      </c>
      <c r="I1246" s="5">
        <f t="shared" si="415"/>
        <v>187600</v>
      </c>
      <c r="J1246" s="5">
        <f t="shared" si="415"/>
        <v>21500</v>
      </c>
      <c r="K1246" s="5">
        <f t="shared" si="415"/>
        <v>186700</v>
      </c>
      <c r="L1246" s="5">
        <f t="shared" si="415"/>
        <v>21500</v>
      </c>
      <c r="M1246" s="5">
        <f t="shared" si="415"/>
        <v>416000</v>
      </c>
      <c r="N1246" s="5">
        <f t="shared" si="415"/>
        <v>258500</v>
      </c>
      <c r="O1246" s="5">
        <f t="shared" si="415"/>
        <v>416600</v>
      </c>
      <c r="P1246" s="5">
        <f t="shared" si="415"/>
        <v>258500</v>
      </c>
    </row>
    <row r="1247" spans="1:16" x14ac:dyDescent="0.2">
      <c r="A1247" t="str">
        <f>A747</f>
        <v>6</v>
      </c>
      <c r="B1247" s="1" t="str">
        <f t="shared" ref="B1247:P1247" si="416">B747</f>
        <v>TRAFIC ET TÉLÉCOMMUNICATIONS</v>
      </c>
      <c r="C1247" s="5">
        <f t="shared" ref="C1247:D1247" si="417">C747</f>
        <v>137500</v>
      </c>
      <c r="D1247" s="5">
        <f t="shared" si="417"/>
        <v>3510</v>
      </c>
      <c r="E1247" s="12">
        <f t="shared" si="416"/>
        <v>133580</v>
      </c>
      <c r="F1247" s="12">
        <f t="shared" si="416"/>
        <v>3450</v>
      </c>
      <c r="G1247" s="5">
        <f t="shared" si="416"/>
        <v>131300</v>
      </c>
      <c r="H1247" s="5">
        <f t="shared" si="416"/>
        <v>3500</v>
      </c>
      <c r="I1247" s="5">
        <f t="shared" si="416"/>
        <v>132300</v>
      </c>
      <c r="J1247" s="5">
        <f t="shared" si="416"/>
        <v>3500</v>
      </c>
      <c r="K1247" s="5">
        <f t="shared" si="416"/>
        <v>133300</v>
      </c>
      <c r="L1247" s="5">
        <f t="shared" si="416"/>
        <v>3500</v>
      </c>
      <c r="M1247" s="5">
        <f t="shared" si="416"/>
        <v>138260</v>
      </c>
      <c r="N1247" s="5">
        <f t="shared" si="416"/>
        <v>3500</v>
      </c>
      <c r="O1247" s="5">
        <f t="shared" si="416"/>
        <v>138260</v>
      </c>
      <c r="P1247" s="5">
        <f t="shared" si="416"/>
        <v>3500</v>
      </c>
    </row>
    <row r="1248" spans="1:16" x14ac:dyDescent="0.2">
      <c r="A1248" t="str">
        <f>A830</f>
        <v>7</v>
      </c>
      <c r="B1248" s="1" t="str">
        <f t="shared" ref="B1248:P1248" si="418">B830</f>
        <v>PROTECTION DE LENVIRONNEMENT ET AMÉNAGEMENT DU TERRITOIRE</v>
      </c>
      <c r="C1248" s="5">
        <f t="shared" ref="C1248:D1248" si="419">C830</f>
        <v>210280</v>
      </c>
      <c r="D1248" s="5">
        <f t="shared" si="419"/>
        <v>173060</v>
      </c>
      <c r="E1248" s="12">
        <f t="shared" si="418"/>
        <v>213990</v>
      </c>
      <c r="F1248" s="12">
        <f t="shared" si="418"/>
        <v>178290</v>
      </c>
      <c r="G1248" s="5">
        <f t="shared" si="418"/>
        <v>209590</v>
      </c>
      <c r="H1248" s="5">
        <f t="shared" si="418"/>
        <v>178590</v>
      </c>
      <c r="I1248" s="5">
        <f t="shared" si="418"/>
        <v>213830</v>
      </c>
      <c r="J1248" s="5">
        <f t="shared" si="418"/>
        <v>178890</v>
      </c>
      <c r="K1248" s="5">
        <f t="shared" si="418"/>
        <v>213640</v>
      </c>
      <c r="L1248" s="5">
        <f t="shared" si="418"/>
        <v>178890</v>
      </c>
      <c r="M1248" s="5">
        <f t="shared" si="418"/>
        <v>212750</v>
      </c>
      <c r="N1248" s="5">
        <f t="shared" si="418"/>
        <v>178890</v>
      </c>
      <c r="O1248" s="5">
        <f t="shared" si="418"/>
        <v>211650</v>
      </c>
      <c r="P1248" s="5">
        <f t="shared" si="418"/>
        <v>178890</v>
      </c>
    </row>
    <row r="1249" spans="1:16" x14ac:dyDescent="0.2">
      <c r="A1249" t="str">
        <f>A1035</f>
        <v>8</v>
      </c>
      <c r="B1249" s="1" t="str">
        <f t="shared" ref="B1249:P1249" si="420">B1035</f>
        <v>ÉCONOMIE PUBLIQUE</v>
      </c>
      <c r="C1249" s="5">
        <f t="shared" ref="C1249:D1249" si="421">C1035</f>
        <v>6160</v>
      </c>
      <c r="D1249" s="5">
        <f t="shared" si="421"/>
        <v>0</v>
      </c>
      <c r="E1249" s="12">
        <f t="shared" si="420"/>
        <v>6590</v>
      </c>
      <c r="F1249" s="12">
        <f t="shared" si="420"/>
        <v>0</v>
      </c>
      <c r="G1249" s="5">
        <f t="shared" si="420"/>
        <v>6900</v>
      </c>
      <c r="H1249" s="5">
        <f t="shared" si="420"/>
        <v>0</v>
      </c>
      <c r="I1249" s="5">
        <f t="shared" si="420"/>
        <v>6920</v>
      </c>
      <c r="J1249" s="5">
        <f t="shared" si="420"/>
        <v>0</v>
      </c>
      <c r="K1249" s="5">
        <f t="shared" si="420"/>
        <v>7040</v>
      </c>
      <c r="L1249" s="5">
        <f t="shared" si="420"/>
        <v>0</v>
      </c>
      <c r="M1249" s="5">
        <f t="shared" si="420"/>
        <v>7060</v>
      </c>
      <c r="N1249" s="5">
        <f t="shared" si="420"/>
        <v>0</v>
      </c>
      <c r="O1249" s="5">
        <f t="shared" si="420"/>
        <v>7160</v>
      </c>
      <c r="P1249" s="5">
        <f t="shared" si="420"/>
        <v>0</v>
      </c>
    </row>
    <row r="1250" spans="1:16" x14ac:dyDescent="0.2">
      <c r="A1250" t="str">
        <f>A1096</f>
        <v>9</v>
      </c>
      <c r="B1250" s="1" t="str">
        <f t="shared" ref="B1250:P1250" si="422">B1096</f>
        <v>FINANCES ET IMPÔTS</v>
      </c>
      <c r="C1250" s="18">
        <f t="shared" ref="C1250:D1250" si="423">C1096</f>
        <v>143630</v>
      </c>
      <c r="D1250" s="18">
        <f t="shared" si="423"/>
        <v>1033310</v>
      </c>
      <c r="E1250" s="19">
        <f t="shared" si="422"/>
        <v>147590</v>
      </c>
      <c r="F1250" s="19">
        <f t="shared" si="422"/>
        <v>1103410</v>
      </c>
      <c r="G1250" s="18">
        <f t="shared" si="422"/>
        <v>129230</v>
      </c>
      <c r="H1250" s="18">
        <f t="shared" si="422"/>
        <v>1121380</v>
      </c>
      <c r="I1250" s="18">
        <f t="shared" si="422"/>
        <v>131260</v>
      </c>
      <c r="J1250" s="18">
        <f t="shared" si="422"/>
        <v>1141480</v>
      </c>
      <c r="K1250" s="18">
        <f t="shared" si="422"/>
        <v>133800</v>
      </c>
      <c r="L1250" s="18">
        <f t="shared" si="422"/>
        <v>1164080</v>
      </c>
      <c r="M1250" s="18">
        <f t="shared" si="422"/>
        <v>135330</v>
      </c>
      <c r="N1250" s="18">
        <f t="shared" si="422"/>
        <v>1176180</v>
      </c>
      <c r="O1250" s="18">
        <f t="shared" si="422"/>
        <v>137350</v>
      </c>
      <c r="P1250" s="18">
        <f t="shared" si="422"/>
        <v>1076550</v>
      </c>
    </row>
    <row r="1251" spans="1:16" x14ac:dyDescent="0.2">
      <c r="B1251" s="1"/>
      <c r="C1251" s="5"/>
      <c r="D1251" s="5"/>
      <c r="E1251" s="12"/>
      <c r="F1251" s="12"/>
      <c r="G1251" s="5"/>
      <c r="H1251" s="5"/>
      <c r="I1251" s="5"/>
      <c r="J1251" s="5"/>
      <c r="K1251" s="5"/>
      <c r="L1251" s="5"/>
      <c r="M1251" s="5"/>
      <c r="N1251" s="5"/>
      <c r="O1251" s="5"/>
      <c r="P1251" s="5"/>
    </row>
    <row r="1252" spans="1:16" x14ac:dyDescent="0.2">
      <c r="B1252" s="1"/>
      <c r="C1252" s="5">
        <f>SUM(C1241:C1251)</f>
        <v>1558010</v>
      </c>
      <c r="D1252" s="5">
        <f t="shared" ref="D1252" si="424">SUM(D1241:D1251)</f>
        <v>1254940</v>
      </c>
      <c r="E1252" s="12">
        <f>SUM(E1241:E1251)</f>
        <v>1580900</v>
      </c>
      <c r="F1252" s="12">
        <f t="shared" ref="F1252:P1252" si="425">SUM(F1241:F1251)</f>
        <v>1345650</v>
      </c>
      <c r="G1252" s="5">
        <f t="shared" si="425"/>
        <v>1608675.932</v>
      </c>
      <c r="H1252" s="5">
        <f t="shared" si="425"/>
        <v>1369750</v>
      </c>
      <c r="I1252" s="5">
        <f t="shared" si="425"/>
        <v>1678858.358</v>
      </c>
      <c r="J1252" s="5">
        <f t="shared" si="425"/>
        <v>1390430</v>
      </c>
      <c r="K1252" s="5">
        <f t="shared" si="425"/>
        <v>1702233.1839999999</v>
      </c>
      <c r="L1252" s="5">
        <f t="shared" si="425"/>
        <v>1414130</v>
      </c>
      <c r="M1252" s="5">
        <f t="shared" si="425"/>
        <v>1964774.31</v>
      </c>
      <c r="N1252" s="5">
        <f t="shared" si="425"/>
        <v>1664300</v>
      </c>
      <c r="O1252" s="5">
        <f t="shared" si="425"/>
        <v>1949285.436</v>
      </c>
      <c r="P1252" s="5">
        <f t="shared" si="425"/>
        <v>1565300</v>
      </c>
    </row>
    <row r="1253" spans="1:16" x14ac:dyDescent="0.2">
      <c r="B1253" s="1" t="s">
        <v>1494</v>
      </c>
      <c r="C1253" s="5"/>
      <c r="D1253" s="5">
        <f>C1252-D1252</f>
        <v>303070</v>
      </c>
      <c r="E1253" s="12"/>
      <c r="F1253" s="12">
        <f>E1252-F1252</f>
        <v>235250</v>
      </c>
      <c r="G1253" s="5"/>
      <c r="H1253" s="5">
        <f>G1252-H1252</f>
        <v>238925.93200000003</v>
      </c>
      <c r="I1253" s="5"/>
      <c r="J1253" s="5">
        <f>I1252-J1252</f>
        <v>288428.35800000001</v>
      </c>
      <c r="K1253" s="5"/>
      <c r="L1253" s="5">
        <f>K1252-L1252</f>
        <v>288103.18399999989</v>
      </c>
      <c r="M1253" s="5"/>
      <c r="N1253" s="5">
        <f>M1252-N1252</f>
        <v>300474.31000000006</v>
      </c>
      <c r="O1253" s="5"/>
      <c r="P1253" s="5">
        <f>O1252-P1252</f>
        <v>383985.43599999999</v>
      </c>
    </row>
  </sheetData>
  <mergeCells count="16">
    <mergeCell ref="O1:O2"/>
    <mergeCell ref="P1:P2"/>
    <mergeCell ref="A1:A2"/>
    <mergeCell ref="B1:B2"/>
    <mergeCell ref="E1:E2"/>
    <mergeCell ref="F1:F2"/>
    <mergeCell ref="C1:C2"/>
    <mergeCell ref="D1:D2"/>
    <mergeCell ref="K1:K2"/>
    <mergeCell ref="L1:L2"/>
    <mergeCell ref="M1:M2"/>
    <mergeCell ref="G1:G2"/>
    <mergeCell ref="H1:H2"/>
    <mergeCell ref="I1:I2"/>
    <mergeCell ref="J1:J2"/>
    <mergeCell ref="N1:N2"/>
  </mergeCells>
  <pageMargins left="0.78740157499999996" right="0.78740157499999996" top="0.984251969" bottom="0.984251969" header="0.4921259845" footer="0.492125984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E11A5C-40CA-4921-AD02-84E1CCDC6BBB}">
  <dimension ref="A1:P669"/>
  <sheetViews>
    <sheetView topLeftCell="A289" zoomScale="87" zoomScaleNormal="87" workbookViewId="0">
      <selection activeCell="E340" sqref="E340"/>
    </sheetView>
  </sheetViews>
  <sheetFormatPr baseColWidth="10" defaultRowHeight="12.75" x14ac:dyDescent="0.2"/>
  <cols>
    <col min="1" max="1" width="12.28515625" bestFit="1" customWidth="1"/>
    <col min="2" max="2" width="67.140625" bestFit="1" customWidth="1"/>
    <col min="3" max="4" width="11.28515625" style="11" bestFit="1" customWidth="1"/>
    <col min="5" max="8" width="13" style="3" bestFit="1" customWidth="1"/>
    <col min="9" max="9" width="10.140625" style="3" bestFit="1" customWidth="1"/>
    <col min="10" max="10" width="13" style="3" bestFit="1" customWidth="1"/>
    <col min="11" max="11" width="10.140625" style="3" bestFit="1" customWidth="1"/>
    <col min="12" max="13" width="13" style="3" bestFit="1" customWidth="1"/>
    <col min="14" max="14" width="14.140625" style="3" bestFit="1" customWidth="1"/>
    <col min="15" max="15" width="5.28515625" style="3" bestFit="1" customWidth="1"/>
    <col min="16" max="16" width="21.7109375" style="3" customWidth="1"/>
  </cols>
  <sheetData>
    <row r="1" spans="1:16" x14ac:dyDescent="0.2">
      <c r="A1" s="22" t="s">
        <v>1484</v>
      </c>
      <c r="B1" s="22" t="s">
        <v>0</v>
      </c>
      <c r="C1" s="23" t="s">
        <v>1485</v>
      </c>
      <c r="D1" s="23" t="s">
        <v>1486</v>
      </c>
      <c r="E1" s="20" t="s">
        <v>1488</v>
      </c>
      <c r="F1" s="20" t="s">
        <v>1489</v>
      </c>
      <c r="G1" s="20" t="s">
        <v>1488</v>
      </c>
      <c r="H1" s="20" t="s">
        <v>1493</v>
      </c>
      <c r="I1" s="20" t="s">
        <v>1488</v>
      </c>
      <c r="J1" s="20" t="s">
        <v>1492</v>
      </c>
      <c r="K1" s="20" t="s">
        <v>1488</v>
      </c>
      <c r="L1" s="20" t="s">
        <v>1491</v>
      </c>
      <c r="M1" s="20" t="s">
        <v>1488</v>
      </c>
      <c r="N1" s="20" t="s">
        <v>1490</v>
      </c>
      <c r="O1" s="2"/>
      <c r="P1" s="2"/>
    </row>
    <row r="2" spans="1:16" x14ac:dyDescent="0.2">
      <c r="A2" s="22"/>
      <c r="B2" s="22"/>
      <c r="C2" s="24"/>
      <c r="D2" s="24"/>
      <c r="E2" s="21"/>
      <c r="F2" s="21"/>
      <c r="G2" s="21"/>
      <c r="H2" s="21"/>
      <c r="I2" s="21"/>
      <c r="J2" s="21"/>
      <c r="K2" s="21"/>
      <c r="L2" s="21"/>
      <c r="M2" s="21"/>
      <c r="N2" s="21"/>
      <c r="O2" s="4"/>
      <c r="P2" s="4"/>
    </row>
    <row r="4" spans="1:16" x14ac:dyDescent="0.2">
      <c r="A4" s="1" t="s">
        <v>1</v>
      </c>
      <c r="B4" s="1" t="s">
        <v>2</v>
      </c>
      <c r="C4" s="12">
        <f t="shared" ref="C4:N4" si="0">C7+C21</f>
        <v>0</v>
      </c>
      <c r="D4" s="12">
        <f t="shared" si="0"/>
        <v>0</v>
      </c>
      <c r="E4" s="5">
        <f t="shared" si="0"/>
        <v>0</v>
      </c>
      <c r="F4" s="5">
        <f t="shared" si="0"/>
        <v>0</v>
      </c>
      <c r="G4" s="5">
        <f t="shared" si="0"/>
        <v>0</v>
      </c>
      <c r="H4" s="5">
        <f t="shared" si="0"/>
        <v>0</v>
      </c>
      <c r="I4" s="5">
        <f t="shared" si="0"/>
        <v>0</v>
      </c>
      <c r="J4" s="5">
        <f t="shared" si="0"/>
        <v>0</v>
      </c>
      <c r="K4" s="5">
        <f t="shared" si="0"/>
        <v>0</v>
      </c>
      <c r="L4" s="5">
        <f t="shared" si="0"/>
        <v>0</v>
      </c>
      <c r="M4" s="5">
        <f t="shared" si="0"/>
        <v>23000</v>
      </c>
      <c r="N4" s="5">
        <f t="shared" si="0"/>
        <v>0</v>
      </c>
      <c r="O4" s="5"/>
      <c r="P4" s="5"/>
    </row>
    <row r="5" spans="1:16" s="7" customFormat="1" x14ac:dyDescent="0.2">
      <c r="C5" s="13"/>
      <c r="D5" s="13">
        <f>C4-D4</f>
        <v>0</v>
      </c>
      <c r="E5" s="6"/>
      <c r="F5" s="6">
        <f>E4-F4</f>
        <v>0</v>
      </c>
      <c r="G5" s="6"/>
      <c r="H5" s="6">
        <f t="shared" ref="H5:L5" si="1">G4-H4</f>
        <v>0</v>
      </c>
      <c r="I5" s="6"/>
      <c r="J5" s="6">
        <f t="shared" si="1"/>
        <v>0</v>
      </c>
      <c r="K5" s="6"/>
      <c r="L5" s="6">
        <f t="shared" si="1"/>
        <v>0</v>
      </c>
      <c r="M5" s="6"/>
      <c r="N5" s="6">
        <f t="shared" ref="N5" si="2">M4-N4</f>
        <v>23000</v>
      </c>
      <c r="O5" s="6"/>
      <c r="P5" s="6"/>
    </row>
    <row r="6" spans="1:16" x14ac:dyDescent="0.2">
      <c r="A6" s="1"/>
      <c r="B6" s="1"/>
      <c r="C6" s="12"/>
      <c r="D6" s="12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x14ac:dyDescent="0.2">
      <c r="A7" s="1" t="s">
        <v>3</v>
      </c>
      <c r="B7" s="1" t="s">
        <v>4</v>
      </c>
      <c r="C7" s="12">
        <f t="shared" ref="C7:N7" si="3">C11+C17</f>
        <v>0</v>
      </c>
      <c r="D7" s="12">
        <f t="shared" si="3"/>
        <v>0</v>
      </c>
      <c r="E7" s="5">
        <f t="shared" si="3"/>
        <v>0</v>
      </c>
      <c r="F7" s="5">
        <f t="shared" si="3"/>
        <v>0</v>
      </c>
      <c r="G7" s="5">
        <f t="shared" si="3"/>
        <v>0</v>
      </c>
      <c r="H7" s="5">
        <f t="shared" si="3"/>
        <v>0</v>
      </c>
      <c r="I7" s="5">
        <f t="shared" si="3"/>
        <v>0</v>
      </c>
      <c r="J7" s="5">
        <f t="shared" si="3"/>
        <v>0</v>
      </c>
      <c r="K7" s="5">
        <f t="shared" si="3"/>
        <v>0</v>
      </c>
      <c r="L7" s="5">
        <f t="shared" si="3"/>
        <v>0</v>
      </c>
      <c r="M7" s="5">
        <f t="shared" si="3"/>
        <v>0</v>
      </c>
      <c r="N7" s="5">
        <f t="shared" si="3"/>
        <v>0</v>
      </c>
      <c r="O7" s="5"/>
      <c r="P7" s="5"/>
    </row>
    <row r="8" spans="1:16" x14ac:dyDescent="0.2">
      <c r="A8" s="1"/>
      <c r="B8" s="1"/>
      <c r="C8" s="12"/>
      <c r="D8" s="12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</row>
    <row r="9" spans="1:16" x14ac:dyDescent="0.2">
      <c r="A9" s="1" t="s">
        <v>5</v>
      </c>
      <c r="B9" s="1" t="s">
        <v>6</v>
      </c>
      <c r="C9" s="12">
        <f>C11</f>
        <v>0</v>
      </c>
      <c r="D9" s="12">
        <f>D11</f>
        <v>0</v>
      </c>
      <c r="E9" s="5">
        <f t="shared" ref="E9:N9" si="4">E11</f>
        <v>0</v>
      </c>
      <c r="F9" s="5">
        <f t="shared" si="4"/>
        <v>0</v>
      </c>
      <c r="G9" s="5">
        <f t="shared" si="4"/>
        <v>0</v>
      </c>
      <c r="H9" s="5">
        <f t="shared" si="4"/>
        <v>0</v>
      </c>
      <c r="I9" s="5">
        <f t="shared" si="4"/>
        <v>0</v>
      </c>
      <c r="J9" s="5">
        <f t="shared" si="4"/>
        <v>0</v>
      </c>
      <c r="K9" s="5">
        <f t="shared" si="4"/>
        <v>0</v>
      </c>
      <c r="L9" s="5">
        <f t="shared" si="4"/>
        <v>0</v>
      </c>
      <c r="M9" s="5">
        <f t="shared" si="4"/>
        <v>0</v>
      </c>
      <c r="N9" s="5">
        <f t="shared" si="4"/>
        <v>0</v>
      </c>
      <c r="O9" s="5"/>
      <c r="P9" s="5"/>
    </row>
    <row r="10" spans="1:16" x14ac:dyDescent="0.2">
      <c r="A10" s="1"/>
      <c r="B10" s="1"/>
      <c r="C10" s="12"/>
      <c r="D10" s="12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</row>
    <row r="11" spans="1:16" x14ac:dyDescent="0.2">
      <c r="A11" s="1" t="s">
        <v>7</v>
      </c>
      <c r="B11" s="1" t="s">
        <v>6</v>
      </c>
      <c r="C11" s="12">
        <f t="shared" ref="C11:N11" si="5">SUM(C12:C13)</f>
        <v>0</v>
      </c>
      <c r="D11" s="12">
        <f t="shared" si="5"/>
        <v>0</v>
      </c>
      <c r="E11" s="5">
        <f t="shared" si="5"/>
        <v>0</v>
      </c>
      <c r="F11" s="5">
        <f t="shared" si="5"/>
        <v>0</v>
      </c>
      <c r="G11" s="5">
        <f t="shared" si="5"/>
        <v>0</v>
      </c>
      <c r="H11" s="5">
        <f t="shared" si="5"/>
        <v>0</v>
      </c>
      <c r="I11" s="5">
        <f t="shared" si="5"/>
        <v>0</v>
      </c>
      <c r="J11" s="5">
        <f t="shared" si="5"/>
        <v>0</v>
      </c>
      <c r="K11" s="5">
        <f t="shared" si="5"/>
        <v>0</v>
      </c>
      <c r="L11" s="5">
        <f t="shared" si="5"/>
        <v>0</v>
      </c>
      <c r="M11" s="5">
        <f t="shared" si="5"/>
        <v>0</v>
      </c>
      <c r="N11" s="5">
        <f t="shared" si="5"/>
        <v>0</v>
      </c>
      <c r="O11" s="5"/>
      <c r="P11" s="5"/>
    </row>
    <row r="15" spans="1:16" s="1" customFormat="1" x14ac:dyDescent="0.2">
      <c r="A15" s="1" t="s">
        <v>47</v>
      </c>
      <c r="B15" s="1" t="s">
        <v>48</v>
      </c>
      <c r="C15" s="12">
        <f>C17</f>
        <v>0</v>
      </c>
      <c r="D15" s="12">
        <f>D17</f>
        <v>0</v>
      </c>
      <c r="E15" s="5">
        <f t="shared" ref="E15:N15" si="6">E17</f>
        <v>0</v>
      </c>
      <c r="F15" s="5">
        <f t="shared" si="6"/>
        <v>0</v>
      </c>
      <c r="G15" s="5">
        <f t="shared" si="6"/>
        <v>0</v>
      </c>
      <c r="H15" s="5">
        <f t="shared" si="6"/>
        <v>0</v>
      </c>
      <c r="I15" s="5">
        <f t="shared" si="6"/>
        <v>0</v>
      </c>
      <c r="J15" s="5">
        <f t="shared" si="6"/>
        <v>0</v>
      </c>
      <c r="K15" s="5">
        <f t="shared" si="6"/>
        <v>0</v>
      </c>
      <c r="L15" s="5">
        <f t="shared" si="6"/>
        <v>0</v>
      </c>
      <c r="M15" s="5">
        <f t="shared" si="6"/>
        <v>0</v>
      </c>
      <c r="N15" s="5">
        <f t="shared" si="6"/>
        <v>0</v>
      </c>
      <c r="O15" s="5"/>
      <c r="P15" s="5"/>
    </row>
    <row r="16" spans="1:16" s="1" customFormat="1" x14ac:dyDescent="0.2">
      <c r="C16" s="12"/>
      <c r="D16" s="12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</row>
    <row r="17" spans="1:16" s="1" customFormat="1" x14ac:dyDescent="0.2">
      <c r="A17" s="1" t="s">
        <v>49</v>
      </c>
      <c r="B17" s="1" t="s">
        <v>48</v>
      </c>
      <c r="C17" s="12">
        <f t="shared" ref="C17:N17" si="7">SUM(C19:C19)</f>
        <v>0</v>
      </c>
      <c r="D17" s="12">
        <f t="shared" si="7"/>
        <v>0</v>
      </c>
      <c r="E17" s="5">
        <f t="shared" si="7"/>
        <v>0</v>
      </c>
      <c r="F17" s="5">
        <f t="shared" si="7"/>
        <v>0</v>
      </c>
      <c r="G17" s="5">
        <f t="shared" si="7"/>
        <v>0</v>
      </c>
      <c r="H17" s="5">
        <f t="shared" si="7"/>
        <v>0</v>
      </c>
      <c r="I17" s="5">
        <f t="shared" si="7"/>
        <v>0</v>
      </c>
      <c r="J17" s="5">
        <f t="shared" si="7"/>
        <v>0</v>
      </c>
      <c r="K17" s="5">
        <f t="shared" si="7"/>
        <v>0</v>
      </c>
      <c r="L17" s="5">
        <f t="shared" si="7"/>
        <v>0</v>
      </c>
      <c r="M17" s="5">
        <f t="shared" si="7"/>
        <v>0</v>
      </c>
      <c r="N17" s="5">
        <f t="shared" si="7"/>
        <v>0</v>
      </c>
      <c r="O17" s="5"/>
      <c r="P17" s="5"/>
    </row>
    <row r="21" spans="1:16" s="1" customFormat="1" x14ac:dyDescent="0.2">
      <c r="A21" s="1" t="s">
        <v>73</v>
      </c>
      <c r="B21" s="1" t="s">
        <v>74</v>
      </c>
      <c r="C21" s="12">
        <f t="shared" ref="C21:N21" si="8">C23+C30+C39</f>
        <v>0</v>
      </c>
      <c r="D21" s="12">
        <f t="shared" si="8"/>
        <v>0</v>
      </c>
      <c r="E21" s="5">
        <f t="shared" si="8"/>
        <v>0</v>
      </c>
      <c r="F21" s="5">
        <f t="shared" si="8"/>
        <v>0</v>
      </c>
      <c r="G21" s="5">
        <f t="shared" si="8"/>
        <v>0</v>
      </c>
      <c r="H21" s="5">
        <f t="shared" si="8"/>
        <v>0</v>
      </c>
      <c r="I21" s="5">
        <f t="shared" si="8"/>
        <v>0</v>
      </c>
      <c r="J21" s="5">
        <f t="shared" si="8"/>
        <v>0</v>
      </c>
      <c r="K21" s="5">
        <f t="shared" si="8"/>
        <v>0</v>
      </c>
      <c r="L21" s="5">
        <f t="shared" si="8"/>
        <v>0</v>
      </c>
      <c r="M21" s="5">
        <f t="shared" si="8"/>
        <v>23000</v>
      </c>
      <c r="N21" s="5">
        <f t="shared" si="8"/>
        <v>0</v>
      </c>
      <c r="O21" s="5"/>
      <c r="P21" s="5"/>
    </row>
    <row r="22" spans="1:16" s="1" customFormat="1" x14ac:dyDescent="0.2">
      <c r="C22" s="12"/>
      <c r="D22" s="12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</row>
    <row r="23" spans="1:16" s="1" customFormat="1" x14ac:dyDescent="0.2">
      <c r="A23" s="1" t="s">
        <v>75</v>
      </c>
      <c r="B23" s="1" t="s">
        <v>76</v>
      </c>
      <c r="C23" s="12">
        <f>C25</f>
        <v>0</v>
      </c>
      <c r="D23" s="12">
        <f>D25</f>
        <v>0</v>
      </c>
      <c r="E23" s="5">
        <f t="shared" ref="E23:N23" si="9">E25</f>
        <v>0</v>
      </c>
      <c r="F23" s="5">
        <f t="shared" si="9"/>
        <v>0</v>
      </c>
      <c r="G23" s="5">
        <f t="shared" si="9"/>
        <v>0</v>
      </c>
      <c r="H23" s="5">
        <f t="shared" si="9"/>
        <v>0</v>
      </c>
      <c r="I23" s="5">
        <f t="shared" si="9"/>
        <v>0</v>
      </c>
      <c r="J23" s="5">
        <f t="shared" si="9"/>
        <v>0</v>
      </c>
      <c r="K23" s="5">
        <f t="shared" si="9"/>
        <v>0</v>
      </c>
      <c r="L23" s="5">
        <f t="shared" si="9"/>
        <v>0</v>
      </c>
      <c r="M23" s="5">
        <f t="shared" si="9"/>
        <v>0</v>
      </c>
      <c r="N23" s="5">
        <f t="shared" si="9"/>
        <v>0</v>
      </c>
      <c r="O23" s="5"/>
      <c r="P23" s="5"/>
    </row>
    <row r="24" spans="1:16" s="1" customFormat="1" x14ac:dyDescent="0.2">
      <c r="C24" s="12"/>
      <c r="D24" s="12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</row>
    <row r="25" spans="1:16" s="1" customFormat="1" x14ac:dyDescent="0.2">
      <c r="A25" s="1" t="s">
        <v>77</v>
      </c>
      <c r="B25" s="1" t="s">
        <v>76</v>
      </c>
      <c r="C25" s="12">
        <f t="shared" ref="C25:N25" si="10">SUM(C27:C28)</f>
        <v>0</v>
      </c>
      <c r="D25" s="12">
        <f t="shared" si="10"/>
        <v>0</v>
      </c>
      <c r="E25" s="5">
        <f t="shared" si="10"/>
        <v>0</v>
      </c>
      <c r="F25" s="5">
        <f t="shared" si="10"/>
        <v>0</v>
      </c>
      <c r="G25" s="5">
        <f t="shared" si="10"/>
        <v>0</v>
      </c>
      <c r="H25" s="5">
        <f t="shared" si="10"/>
        <v>0</v>
      </c>
      <c r="I25" s="5">
        <f t="shared" si="10"/>
        <v>0</v>
      </c>
      <c r="J25" s="5">
        <f t="shared" si="10"/>
        <v>0</v>
      </c>
      <c r="K25" s="5">
        <f t="shared" si="10"/>
        <v>0</v>
      </c>
      <c r="L25" s="5">
        <f t="shared" si="10"/>
        <v>0</v>
      </c>
      <c r="M25" s="5">
        <f t="shared" si="10"/>
        <v>0</v>
      </c>
      <c r="N25" s="5">
        <f t="shared" si="10"/>
        <v>0</v>
      </c>
      <c r="O25" s="5"/>
      <c r="P25" s="5"/>
    </row>
    <row r="30" spans="1:16" s="1" customFormat="1" x14ac:dyDescent="0.2">
      <c r="A30" s="1" t="s">
        <v>115</v>
      </c>
      <c r="B30" s="1" t="s">
        <v>116</v>
      </c>
      <c r="C30" s="12">
        <f>C32</f>
        <v>0</v>
      </c>
      <c r="D30" s="12">
        <f>D32</f>
        <v>0</v>
      </c>
      <c r="E30" s="5">
        <f t="shared" ref="E30:N30" si="11">E32</f>
        <v>0</v>
      </c>
      <c r="F30" s="5">
        <f t="shared" si="11"/>
        <v>0</v>
      </c>
      <c r="G30" s="5">
        <f t="shared" si="11"/>
        <v>0</v>
      </c>
      <c r="H30" s="5">
        <f t="shared" si="11"/>
        <v>0</v>
      </c>
      <c r="I30" s="5">
        <f t="shared" si="11"/>
        <v>0</v>
      </c>
      <c r="J30" s="5">
        <f t="shared" si="11"/>
        <v>0</v>
      </c>
      <c r="K30" s="5">
        <f t="shared" si="11"/>
        <v>0</v>
      </c>
      <c r="L30" s="5">
        <f t="shared" si="11"/>
        <v>0</v>
      </c>
      <c r="M30" s="5">
        <f t="shared" si="11"/>
        <v>23000</v>
      </c>
      <c r="N30" s="5">
        <f t="shared" si="11"/>
        <v>0</v>
      </c>
      <c r="O30" s="5"/>
      <c r="P30" s="5"/>
    </row>
    <row r="31" spans="1:16" s="1" customFormat="1" x14ac:dyDescent="0.2">
      <c r="C31" s="12"/>
      <c r="D31" s="12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</row>
    <row r="32" spans="1:16" s="1" customFormat="1" x14ac:dyDescent="0.2">
      <c r="A32" s="1" t="s">
        <v>117</v>
      </c>
      <c r="B32" s="1" t="s">
        <v>116</v>
      </c>
      <c r="C32" s="12">
        <f t="shared" ref="C32:N32" si="12">SUM(C34:C37)</f>
        <v>0</v>
      </c>
      <c r="D32" s="12">
        <f t="shared" si="12"/>
        <v>0</v>
      </c>
      <c r="E32" s="5">
        <f t="shared" si="12"/>
        <v>0</v>
      </c>
      <c r="F32" s="5">
        <f t="shared" si="12"/>
        <v>0</v>
      </c>
      <c r="G32" s="5">
        <f t="shared" si="12"/>
        <v>0</v>
      </c>
      <c r="H32" s="5">
        <f t="shared" si="12"/>
        <v>0</v>
      </c>
      <c r="I32" s="5">
        <f t="shared" si="12"/>
        <v>0</v>
      </c>
      <c r="J32" s="5">
        <f t="shared" si="12"/>
        <v>0</v>
      </c>
      <c r="K32" s="5">
        <f t="shared" si="12"/>
        <v>0</v>
      </c>
      <c r="L32" s="5">
        <f t="shared" si="12"/>
        <v>0</v>
      </c>
      <c r="M32" s="5">
        <f t="shared" si="12"/>
        <v>23000</v>
      </c>
      <c r="N32" s="5">
        <f t="shared" si="12"/>
        <v>0</v>
      </c>
      <c r="O32" s="5"/>
      <c r="P32" s="5"/>
    </row>
    <row r="34" spans="1:16" x14ac:dyDescent="0.2">
      <c r="B34" t="s">
        <v>1519</v>
      </c>
      <c r="M34" s="3">
        <v>23000</v>
      </c>
    </row>
    <row r="39" spans="1:16" s="1" customFormat="1" x14ac:dyDescent="0.2">
      <c r="A39" s="1" t="s">
        <v>209</v>
      </c>
      <c r="B39" s="1" t="s">
        <v>210</v>
      </c>
      <c r="C39" s="12">
        <f>C41</f>
        <v>0</v>
      </c>
      <c r="D39" s="12">
        <f>D41</f>
        <v>0</v>
      </c>
      <c r="E39" s="5">
        <f t="shared" ref="E39:N39" si="13">E41</f>
        <v>0</v>
      </c>
      <c r="F39" s="5">
        <f t="shared" si="13"/>
        <v>0</v>
      </c>
      <c r="G39" s="5">
        <f t="shared" si="13"/>
        <v>0</v>
      </c>
      <c r="H39" s="5">
        <f t="shared" si="13"/>
        <v>0</v>
      </c>
      <c r="I39" s="5">
        <f t="shared" si="13"/>
        <v>0</v>
      </c>
      <c r="J39" s="5">
        <f t="shared" si="13"/>
        <v>0</v>
      </c>
      <c r="K39" s="5">
        <f t="shared" si="13"/>
        <v>0</v>
      </c>
      <c r="L39" s="5">
        <f t="shared" si="13"/>
        <v>0</v>
      </c>
      <c r="M39" s="5">
        <f t="shared" si="13"/>
        <v>0</v>
      </c>
      <c r="N39" s="5">
        <f t="shared" si="13"/>
        <v>0</v>
      </c>
      <c r="O39" s="5"/>
      <c r="P39" s="5"/>
    </row>
    <row r="40" spans="1:16" s="1" customFormat="1" x14ac:dyDescent="0.2">
      <c r="C40" s="12"/>
      <c r="D40" s="12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</row>
    <row r="41" spans="1:16" s="1" customFormat="1" x14ac:dyDescent="0.2">
      <c r="A41" s="1" t="s">
        <v>211</v>
      </c>
      <c r="B41" s="1" t="s">
        <v>210</v>
      </c>
      <c r="C41" s="12">
        <f t="shared" ref="C41:N41" si="14">SUM(C43:C44)</f>
        <v>0</v>
      </c>
      <c r="D41" s="12">
        <f t="shared" si="14"/>
        <v>0</v>
      </c>
      <c r="E41" s="5">
        <f t="shared" si="14"/>
        <v>0</v>
      </c>
      <c r="F41" s="5">
        <f t="shared" si="14"/>
        <v>0</v>
      </c>
      <c r="G41" s="5">
        <f t="shared" si="14"/>
        <v>0</v>
      </c>
      <c r="H41" s="5">
        <f t="shared" si="14"/>
        <v>0</v>
      </c>
      <c r="I41" s="5">
        <f t="shared" si="14"/>
        <v>0</v>
      </c>
      <c r="J41" s="5">
        <f t="shared" si="14"/>
        <v>0</v>
      </c>
      <c r="K41" s="5">
        <f t="shared" si="14"/>
        <v>0</v>
      </c>
      <c r="L41" s="5">
        <f t="shared" si="14"/>
        <v>0</v>
      </c>
      <c r="M41" s="5">
        <f t="shared" si="14"/>
        <v>0</v>
      </c>
      <c r="N41" s="5">
        <f t="shared" si="14"/>
        <v>0</v>
      </c>
      <c r="O41" s="5"/>
      <c r="P41" s="5"/>
    </row>
    <row r="46" spans="1:16" s="1" customFormat="1" x14ac:dyDescent="0.2">
      <c r="A46" s="1" t="s">
        <v>267</v>
      </c>
      <c r="B46" s="1" t="s">
        <v>268</v>
      </c>
      <c r="C46" s="12">
        <f t="shared" ref="C46:N46" si="15">C49+C58+C66</f>
        <v>0</v>
      </c>
      <c r="D46" s="12">
        <f t="shared" si="15"/>
        <v>0</v>
      </c>
      <c r="E46" s="5">
        <f t="shared" si="15"/>
        <v>0</v>
      </c>
      <c r="F46" s="5">
        <f t="shared" si="15"/>
        <v>0</v>
      </c>
      <c r="G46" s="5">
        <f t="shared" si="15"/>
        <v>0</v>
      </c>
      <c r="H46" s="5">
        <f t="shared" si="15"/>
        <v>0</v>
      </c>
      <c r="I46" s="5">
        <f t="shared" si="15"/>
        <v>0</v>
      </c>
      <c r="J46" s="5">
        <f t="shared" si="15"/>
        <v>0</v>
      </c>
      <c r="K46" s="5">
        <f t="shared" si="15"/>
        <v>0</v>
      </c>
      <c r="L46" s="5">
        <f t="shared" si="15"/>
        <v>0</v>
      </c>
      <c r="M46" s="5">
        <f t="shared" si="15"/>
        <v>0</v>
      </c>
      <c r="N46" s="5">
        <f t="shared" si="15"/>
        <v>0</v>
      </c>
      <c r="O46" s="5"/>
      <c r="P46" s="5"/>
    </row>
    <row r="47" spans="1:16" s="1" customFormat="1" x14ac:dyDescent="0.2">
      <c r="C47" s="12"/>
      <c r="D47" s="13">
        <f>C46-D46</f>
        <v>0</v>
      </c>
      <c r="E47" s="5"/>
      <c r="F47" s="6">
        <f>E46-F46</f>
        <v>0</v>
      </c>
      <c r="G47" s="5"/>
      <c r="H47" s="6">
        <f t="shared" ref="H47" si="16">G46-H46</f>
        <v>0</v>
      </c>
      <c r="I47" s="5"/>
      <c r="J47" s="6">
        <f t="shared" ref="J47" si="17">I46-J46</f>
        <v>0</v>
      </c>
      <c r="K47" s="5"/>
      <c r="L47" s="6">
        <f t="shared" ref="L47" si="18">K46-L46</f>
        <v>0</v>
      </c>
      <c r="M47" s="5"/>
      <c r="N47" s="6">
        <f t="shared" ref="N47" si="19">M46-N46</f>
        <v>0</v>
      </c>
      <c r="O47" s="6"/>
      <c r="P47" s="5"/>
    </row>
    <row r="48" spans="1:16" s="1" customFormat="1" x14ac:dyDescent="0.2">
      <c r="C48" s="12"/>
      <c r="D48" s="12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</row>
    <row r="49" spans="1:16" s="1" customFormat="1" x14ac:dyDescent="0.2">
      <c r="A49" s="1" t="s">
        <v>269</v>
      </c>
      <c r="B49" s="1" t="s">
        <v>270</v>
      </c>
      <c r="C49" s="12">
        <f>C51</f>
        <v>0</v>
      </c>
      <c r="D49" s="12">
        <f>D51</f>
        <v>0</v>
      </c>
      <c r="E49" s="5">
        <f t="shared" ref="E49:N49" si="20">E51</f>
        <v>0</v>
      </c>
      <c r="F49" s="5">
        <f t="shared" si="20"/>
        <v>0</v>
      </c>
      <c r="G49" s="5">
        <f t="shared" si="20"/>
        <v>0</v>
      </c>
      <c r="H49" s="5">
        <f t="shared" si="20"/>
        <v>0</v>
      </c>
      <c r="I49" s="5">
        <f t="shared" si="20"/>
        <v>0</v>
      </c>
      <c r="J49" s="5">
        <f t="shared" si="20"/>
        <v>0</v>
      </c>
      <c r="K49" s="5">
        <f t="shared" si="20"/>
        <v>0</v>
      </c>
      <c r="L49" s="5">
        <f t="shared" si="20"/>
        <v>0</v>
      </c>
      <c r="M49" s="5">
        <f t="shared" si="20"/>
        <v>0</v>
      </c>
      <c r="N49" s="5">
        <f t="shared" si="20"/>
        <v>0</v>
      </c>
      <c r="O49" s="5"/>
      <c r="P49" s="5"/>
    </row>
    <row r="50" spans="1:16" s="1" customFormat="1" x14ac:dyDescent="0.2">
      <c r="C50" s="12"/>
      <c r="D50" s="12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</row>
    <row r="51" spans="1:16" s="1" customFormat="1" x14ac:dyDescent="0.2">
      <c r="A51" s="1" t="s">
        <v>271</v>
      </c>
      <c r="B51" s="1" t="s">
        <v>270</v>
      </c>
      <c r="C51" s="12">
        <f>C53</f>
        <v>0</v>
      </c>
      <c r="D51" s="12">
        <f>D53</f>
        <v>0</v>
      </c>
      <c r="E51" s="5">
        <f t="shared" ref="E51:N51" si="21">E53</f>
        <v>0</v>
      </c>
      <c r="F51" s="5">
        <f t="shared" si="21"/>
        <v>0</v>
      </c>
      <c r="G51" s="5">
        <f t="shared" si="21"/>
        <v>0</v>
      </c>
      <c r="H51" s="5">
        <f t="shared" si="21"/>
        <v>0</v>
      </c>
      <c r="I51" s="5">
        <f t="shared" si="21"/>
        <v>0</v>
      </c>
      <c r="J51" s="5">
        <f t="shared" si="21"/>
        <v>0</v>
      </c>
      <c r="K51" s="5">
        <f t="shared" si="21"/>
        <v>0</v>
      </c>
      <c r="L51" s="5">
        <f t="shared" si="21"/>
        <v>0</v>
      </c>
      <c r="M51" s="5">
        <f t="shared" si="21"/>
        <v>0</v>
      </c>
      <c r="N51" s="5">
        <f t="shared" si="21"/>
        <v>0</v>
      </c>
      <c r="O51" s="5"/>
      <c r="P51" s="5"/>
    </row>
    <row r="52" spans="1:16" s="1" customFormat="1" x14ac:dyDescent="0.2">
      <c r="C52" s="12"/>
      <c r="D52" s="12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</row>
    <row r="53" spans="1:16" s="1" customFormat="1" x14ac:dyDescent="0.2">
      <c r="A53" s="1" t="s">
        <v>272</v>
      </c>
      <c r="B53" s="1" t="s">
        <v>273</v>
      </c>
      <c r="C53" s="12">
        <f t="shared" ref="C53:N53" si="22">SUM(C55:C56)</f>
        <v>0</v>
      </c>
      <c r="D53" s="12">
        <f t="shared" si="22"/>
        <v>0</v>
      </c>
      <c r="E53" s="5">
        <f t="shared" si="22"/>
        <v>0</v>
      </c>
      <c r="F53" s="5">
        <f t="shared" si="22"/>
        <v>0</v>
      </c>
      <c r="G53" s="5">
        <f t="shared" si="22"/>
        <v>0</v>
      </c>
      <c r="H53" s="5">
        <f t="shared" si="22"/>
        <v>0</v>
      </c>
      <c r="I53" s="5">
        <f t="shared" si="22"/>
        <v>0</v>
      </c>
      <c r="J53" s="5">
        <f t="shared" si="22"/>
        <v>0</v>
      </c>
      <c r="K53" s="5">
        <f t="shared" si="22"/>
        <v>0</v>
      </c>
      <c r="L53" s="5">
        <f t="shared" si="22"/>
        <v>0</v>
      </c>
      <c r="M53" s="5">
        <f t="shared" si="22"/>
        <v>0</v>
      </c>
      <c r="N53" s="5">
        <f t="shared" si="22"/>
        <v>0</v>
      </c>
      <c r="O53" s="5"/>
      <c r="P53" s="5"/>
    </row>
    <row r="58" spans="1:16" s="1" customFormat="1" x14ac:dyDescent="0.2">
      <c r="A58" s="1" t="s">
        <v>293</v>
      </c>
      <c r="B58" s="1" t="s">
        <v>294</v>
      </c>
      <c r="C58" s="12">
        <f>C60</f>
        <v>0</v>
      </c>
      <c r="D58" s="12">
        <f t="shared" ref="D58:N58" si="23">D60</f>
        <v>0</v>
      </c>
      <c r="E58" s="5">
        <f t="shared" si="23"/>
        <v>0</v>
      </c>
      <c r="F58" s="5">
        <f t="shared" si="23"/>
        <v>0</v>
      </c>
      <c r="G58" s="5">
        <f t="shared" si="23"/>
        <v>0</v>
      </c>
      <c r="H58" s="5">
        <f t="shared" si="23"/>
        <v>0</v>
      </c>
      <c r="I58" s="5">
        <f t="shared" si="23"/>
        <v>0</v>
      </c>
      <c r="J58" s="5">
        <f t="shared" si="23"/>
        <v>0</v>
      </c>
      <c r="K58" s="5">
        <f t="shared" si="23"/>
        <v>0</v>
      </c>
      <c r="L58" s="5">
        <f t="shared" si="23"/>
        <v>0</v>
      </c>
      <c r="M58" s="5">
        <f t="shared" si="23"/>
        <v>0</v>
      </c>
      <c r="N58" s="5">
        <f t="shared" si="23"/>
        <v>0</v>
      </c>
      <c r="O58" s="5"/>
      <c r="P58" s="5"/>
    </row>
    <row r="59" spans="1:16" s="1" customFormat="1" x14ac:dyDescent="0.2">
      <c r="C59" s="12"/>
      <c r="D59" s="12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</row>
    <row r="60" spans="1:16" s="1" customFormat="1" x14ac:dyDescent="0.2">
      <c r="A60" s="1" t="s">
        <v>295</v>
      </c>
      <c r="B60" s="1" t="s">
        <v>294</v>
      </c>
      <c r="C60" s="12">
        <f>C62</f>
        <v>0</v>
      </c>
      <c r="D60" s="12">
        <f t="shared" ref="D60:N60" si="24">D62</f>
        <v>0</v>
      </c>
      <c r="E60" s="5">
        <f t="shared" si="24"/>
        <v>0</v>
      </c>
      <c r="F60" s="5">
        <f t="shared" si="24"/>
        <v>0</v>
      </c>
      <c r="G60" s="5">
        <f t="shared" si="24"/>
        <v>0</v>
      </c>
      <c r="H60" s="5">
        <f t="shared" si="24"/>
        <v>0</v>
      </c>
      <c r="I60" s="5">
        <f t="shared" si="24"/>
        <v>0</v>
      </c>
      <c r="J60" s="5">
        <f t="shared" si="24"/>
        <v>0</v>
      </c>
      <c r="K60" s="5">
        <f t="shared" si="24"/>
        <v>0</v>
      </c>
      <c r="L60" s="5">
        <f t="shared" si="24"/>
        <v>0</v>
      </c>
      <c r="M60" s="5">
        <f t="shared" si="24"/>
        <v>0</v>
      </c>
      <c r="N60" s="5">
        <f t="shared" si="24"/>
        <v>0</v>
      </c>
      <c r="O60" s="5"/>
      <c r="P60" s="5"/>
    </row>
    <row r="61" spans="1:16" s="1" customFormat="1" x14ac:dyDescent="0.2">
      <c r="C61" s="12"/>
      <c r="D61" s="12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</row>
    <row r="62" spans="1:16" s="1" customFormat="1" x14ac:dyDescent="0.2">
      <c r="A62" s="1" t="s">
        <v>296</v>
      </c>
      <c r="B62" s="1" t="s">
        <v>297</v>
      </c>
      <c r="C62" s="12">
        <f t="shared" ref="C62:N62" si="25">SUM(C64:C64)</f>
        <v>0</v>
      </c>
      <c r="D62" s="12">
        <f t="shared" si="25"/>
        <v>0</v>
      </c>
      <c r="E62" s="5">
        <f t="shared" si="25"/>
        <v>0</v>
      </c>
      <c r="F62" s="5">
        <f t="shared" si="25"/>
        <v>0</v>
      </c>
      <c r="G62" s="5">
        <f t="shared" si="25"/>
        <v>0</v>
      </c>
      <c r="H62" s="5">
        <f t="shared" si="25"/>
        <v>0</v>
      </c>
      <c r="I62" s="5">
        <f t="shared" si="25"/>
        <v>0</v>
      </c>
      <c r="J62" s="5">
        <f t="shared" si="25"/>
        <v>0</v>
      </c>
      <c r="K62" s="5">
        <f t="shared" si="25"/>
        <v>0</v>
      </c>
      <c r="L62" s="5">
        <f t="shared" si="25"/>
        <v>0</v>
      </c>
      <c r="M62" s="5">
        <f t="shared" si="25"/>
        <v>0</v>
      </c>
      <c r="N62" s="5">
        <f t="shared" si="25"/>
        <v>0</v>
      </c>
      <c r="O62" s="5"/>
      <c r="P62" s="5"/>
    </row>
    <row r="66" spans="1:16" s="1" customFormat="1" x14ac:dyDescent="0.2">
      <c r="A66" s="1" t="s">
        <v>337</v>
      </c>
      <c r="B66" s="1" t="s">
        <v>338</v>
      </c>
      <c r="C66" s="12">
        <f>C68+C75</f>
        <v>0</v>
      </c>
      <c r="D66" s="12">
        <f>D68+D75</f>
        <v>0</v>
      </c>
      <c r="E66" s="5">
        <f t="shared" ref="E66:N66" si="26">E68+E75</f>
        <v>0</v>
      </c>
      <c r="F66" s="5">
        <f t="shared" si="26"/>
        <v>0</v>
      </c>
      <c r="G66" s="5">
        <f t="shared" si="26"/>
        <v>0</v>
      </c>
      <c r="H66" s="5">
        <f t="shared" si="26"/>
        <v>0</v>
      </c>
      <c r="I66" s="5">
        <f t="shared" si="26"/>
        <v>0</v>
      </c>
      <c r="J66" s="5">
        <f t="shared" si="26"/>
        <v>0</v>
      </c>
      <c r="K66" s="5">
        <f t="shared" si="26"/>
        <v>0</v>
      </c>
      <c r="L66" s="5">
        <f t="shared" si="26"/>
        <v>0</v>
      </c>
      <c r="M66" s="5">
        <f t="shared" si="26"/>
        <v>0</v>
      </c>
      <c r="N66" s="5">
        <f t="shared" si="26"/>
        <v>0</v>
      </c>
      <c r="O66" s="5"/>
      <c r="P66" s="5"/>
    </row>
    <row r="67" spans="1:16" s="1" customFormat="1" x14ac:dyDescent="0.2">
      <c r="C67" s="12"/>
      <c r="D67" s="12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</row>
    <row r="68" spans="1:16" s="1" customFormat="1" x14ac:dyDescent="0.2">
      <c r="A68" s="1" t="s">
        <v>339</v>
      </c>
      <c r="B68" s="1" t="s">
        <v>340</v>
      </c>
      <c r="C68" s="12">
        <f>C70</f>
        <v>0</v>
      </c>
      <c r="D68" s="12">
        <f>D70</f>
        <v>0</v>
      </c>
      <c r="E68" s="5">
        <f t="shared" ref="E68:N68" si="27">E70</f>
        <v>0</v>
      </c>
      <c r="F68" s="5">
        <f t="shared" si="27"/>
        <v>0</v>
      </c>
      <c r="G68" s="5">
        <f t="shared" si="27"/>
        <v>0</v>
      </c>
      <c r="H68" s="5">
        <f t="shared" si="27"/>
        <v>0</v>
      </c>
      <c r="I68" s="5">
        <f t="shared" si="27"/>
        <v>0</v>
      </c>
      <c r="J68" s="5">
        <f t="shared" si="27"/>
        <v>0</v>
      </c>
      <c r="K68" s="5">
        <f t="shared" si="27"/>
        <v>0</v>
      </c>
      <c r="L68" s="5">
        <f t="shared" si="27"/>
        <v>0</v>
      </c>
      <c r="M68" s="5">
        <f t="shared" si="27"/>
        <v>0</v>
      </c>
      <c r="N68" s="5">
        <f t="shared" si="27"/>
        <v>0</v>
      </c>
      <c r="O68" s="5"/>
      <c r="P68" s="5"/>
    </row>
    <row r="69" spans="1:16" s="1" customFormat="1" x14ac:dyDescent="0.2">
      <c r="C69" s="12"/>
      <c r="D69" s="12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</row>
    <row r="70" spans="1:16" s="1" customFormat="1" x14ac:dyDescent="0.2">
      <c r="A70" s="1" t="s">
        <v>341</v>
      </c>
      <c r="B70" s="1" t="s">
        <v>340</v>
      </c>
      <c r="C70" s="12">
        <f>SUM(C72:C73)</f>
        <v>0</v>
      </c>
      <c r="D70" s="12">
        <f>SUM(D72:D73)</f>
        <v>0</v>
      </c>
      <c r="E70" s="5">
        <f t="shared" ref="E70:N70" si="28">SUM(E72:E73)</f>
        <v>0</v>
      </c>
      <c r="F70" s="5">
        <f t="shared" si="28"/>
        <v>0</v>
      </c>
      <c r="G70" s="5">
        <f t="shared" si="28"/>
        <v>0</v>
      </c>
      <c r="H70" s="5">
        <f t="shared" si="28"/>
        <v>0</v>
      </c>
      <c r="I70" s="5">
        <f t="shared" si="28"/>
        <v>0</v>
      </c>
      <c r="J70" s="5">
        <f t="shared" si="28"/>
        <v>0</v>
      </c>
      <c r="K70" s="5">
        <f t="shared" si="28"/>
        <v>0</v>
      </c>
      <c r="L70" s="5">
        <f t="shared" si="28"/>
        <v>0</v>
      </c>
      <c r="M70" s="5">
        <f t="shared" si="28"/>
        <v>0</v>
      </c>
      <c r="N70" s="5">
        <f t="shared" si="28"/>
        <v>0</v>
      </c>
      <c r="O70" s="5"/>
      <c r="P70" s="5"/>
    </row>
    <row r="75" spans="1:16" s="1" customFormat="1" x14ac:dyDescent="0.2">
      <c r="A75" s="1" t="s">
        <v>345</v>
      </c>
      <c r="B75" s="1" t="s">
        <v>346</v>
      </c>
      <c r="C75" s="12">
        <f t="shared" ref="C75:N75" si="29">C77+C81+C85</f>
        <v>0</v>
      </c>
      <c r="D75" s="12">
        <f t="shared" si="29"/>
        <v>0</v>
      </c>
      <c r="E75" s="5">
        <f t="shared" si="29"/>
        <v>0</v>
      </c>
      <c r="F75" s="5">
        <f t="shared" si="29"/>
        <v>0</v>
      </c>
      <c r="G75" s="5">
        <f t="shared" si="29"/>
        <v>0</v>
      </c>
      <c r="H75" s="5">
        <f t="shared" si="29"/>
        <v>0</v>
      </c>
      <c r="I75" s="5">
        <f t="shared" si="29"/>
        <v>0</v>
      </c>
      <c r="J75" s="5">
        <f t="shared" si="29"/>
        <v>0</v>
      </c>
      <c r="K75" s="5">
        <f t="shared" si="29"/>
        <v>0</v>
      </c>
      <c r="L75" s="5">
        <f t="shared" si="29"/>
        <v>0</v>
      </c>
      <c r="M75" s="5">
        <f t="shared" si="29"/>
        <v>0</v>
      </c>
      <c r="N75" s="5">
        <f t="shared" si="29"/>
        <v>0</v>
      </c>
      <c r="O75" s="5"/>
      <c r="P75" s="5"/>
    </row>
    <row r="76" spans="1:16" s="1" customFormat="1" x14ac:dyDescent="0.2">
      <c r="C76" s="12"/>
      <c r="D76" s="12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</row>
    <row r="77" spans="1:16" s="1" customFormat="1" x14ac:dyDescent="0.2">
      <c r="A77" s="1" t="s">
        <v>347</v>
      </c>
      <c r="B77" s="1" t="s">
        <v>348</v>
      </c>
      <c r="C77" s="12">
        <f t="shared" ref="C77:N77" si="30">SUM(C79:C79)</f>
        <v>0</v>
      </c>
      <c r="D77" s="12">
        <f t="shared" si="30"/>
        <v>0</v>
      </c>
      <c r="E77" s="5">
        <f t="shared" si="30"/>
        <v>0</v>
      </c>
      <c r="F77" s="5">
        <f t="shared" si="30"/>
        <v>0</v>
      </c>
      <c r="G77" s="5">
        <f t="shared" si="30"/>
        <v>0</v>
      </c>
      <c r="H77" s="5">
        <f t="shared" si="30"/>
        <v>0</v>
      </c>
      <c r="I77" s="5">
        <f t="shared" si="30"/>
        <v>0</v>
      </c>
      <c r="J77" s="5">
        <f t="shared" si="30"/>
        <v>0</v>
      </c>
      <c r="K77" s="5">
        <f t="shared" si="30"/>
        <v>0</v>
      </c>
      <c r="L77" s="5">
        <f t="shared" si="30"/>
        <v>0</v>
      </c>
      <c r="M77" s="5">
        <f t="shared" si="30"/>
        <v>0</v>
      </c>
      <c r="N77" s="5">
        <f t="shared" si="30"/>
        <v>0</v>
      </c>
      <c r="O77" s="5"/>
      <c r="P77" s="5"/>
    </row>
    <row r="81" spans="1:16" s="1" customFormat="1" x14ac:dyDescent="0.2">
      <c r="A81" s="1" t="s">
        <v>365</v>
      </c>
      <c r="B81" s="1" t="s">
        <v>366</v>
      </c>
      <c r="C81" s="12">
        <f>SUM(C83)</f>
        <v>0</v>
      </c>
      <c r="D81" s="12">
        <f>SUM(D83)</f>
        <v>0</v>
      </c>
      <c r="E81" s="5">
        <f t="shared" ref="E81:N81" si="31">SUM(E83)</f>
        <v>0</v>
      </c>
      <c r="F81" s="5">
        <f t="shared" si="31"/>
        <v>0</v>
      </c>
      <c r="G81" s="5">
        <f t="shared" si="31"/>
        <v>0</v>
      </c>
      <c r="H81" s="5">
        <f t="shared" si="31"/>
        <v>0</v>
      </c>
      <c r="I81" s="5">
        <f t="shared" si="31"/>
        <v>0</v>
      </c>
      <c r="J81" s="5">
        <f t="shared" si="31"/>
        <v>0</v>
      </c>
      <c r="K81" s="5">
        <f t="shared" si="31"/>
        <v>0</v>
      </c>
      <c r="L81" s="5">
        <f t="shared" si="31"/>
        <v>0</v>
      </c>
      <c r="M81" s="5">
        <f t="shared" si="31"/>
        <v>0</v>
      </c>
      <c r="N81" s="5">
        <f t="shared" si="31"/>
        <v>0</v>
      </c>
      <c r="O81" s="5"/>
      <c r="P81" s="5"/>
    </row>
    <row r="85" spans="1:16" s="1" customFormat="1" x14ac:dyDescent="0.2">
      <c r="A85" s="1" t="s">
        <v>369</v>
      </c>
      <c r="B85" s="1" t="s">
        <v>370</v>
      </c>
      <c r="C85" s="12">
        <f>SUM(C87)</f>
        <v>0</v>
      </c>
      <c r="D85" s="12">
        <f>SUM(D87)</f>
        <v>0</v>
      </c>
      <c r="E85" s="5">
        <f t="shared" ref="E85:N85" si="32">SUM(E87)</f>
        <v>0</v>
      </c>
      <c r="F85" s="5">
        <f>SUM(F87)</f>
        <v>0</v>
      </c>
      <c r="G85" s="5">
        <f t="shared" si="32"/>
        <v>0</v>
      </c>
      <c r="H85" s="5">
        <f t="shared" si="32"/>
        <v>0</v>
      </c>
      <c r="I85" s="5">
        <f t="shared" si="32"/>
        <v>0</v>
      </c>
      <c r="J85" s="5">
        <f t="shared" si="32"/>
        <v>0</v>
      </c>
      <c r="K85" s="5">
        <f t="shared" si="32"/>
        <v>0</v>
      </c>
      <c r="L85" s="5">
        <f t="shared" si="32"/>
        <v>0</v>
      </c>
      <c r="M85" s="5">
        <f t="shared" si="32"/>
        <v>0</v>
      </c>
      <c r="N85" s="5">
        <f t="shared" si="32"/>
        <v>0</v>
      </c>
      <c r="O85" s="5"/>
      <c r="P85" s="5"/>
    </row>
    <row r="90" spans="1:16" s="1" customFormat="1" x14ac:dyDescent="0.2">
      <c r="A90" s="1" t="s">
        <v>373</v>
      </c>
      <c r="B90" s="1" t="s">
        <v>374</v>
      </c>
      <c r="C90" s="12">
        <f t="shared" ref="C90:N90" si="33">C93+C146+C157</f>
        <v>28000</v>
      </c>
      <c r="D90" s="12">
        <f t="shared" si="33"/>
        <v>0</v>
      </c>
      <c r="E90" s="5">
        <f t="shared" si="33"/>
        <v>30000</v>
      </c>
      <c r="F90" s="5">
        <f t="shared" si="33"/>
        <v>0</v>
      </c>
      <c r="G90" s="5">
        <f t="shared" si="33"/>
        <v>0</v>
      </c>
      <c r="H90" s="5">
        <f t="shared" si="33"/>
        <v>0</v>
      </c>
      <c r="I90" s="5">
        <f t="shared" si="33"/>
        <v>0</v>
      </c>
      <c r="J90" s="5">
        <f t="shared" si="33"/>
        <v>0</v>
      </c>
      <c r="K90" s="5">
        <f t="shared" si="33"/>
        <v>0</v>
      </c>
      <c r="L90" s="5">
        <f t="shared" si="33"/>
        <v>0</v>
      </c>
      <c r="M90" s="5">
        <f t="shared" si="33"/>
        <v>0</v>
      </c>
      <c r="N90" s="5">
        <f t="shared" si="33"/>
        <v>0</v>
      </c>
      <c r="O90" s="5"/>
      <c r="P90" s="5"/>
    </row>
    <row r="91" spans="1:16" s="1" customFormat="1" x14ac:dyDescent="0.2">
      <c r="C91" s="12"/>
      <c r="D91" s="13">
        <f>C90-D90</f>
        <v>28000</v>
      </c>
      <c r="E91" s="5"/>
      <c r="F91" s="6">
        <f t="shared" ref="F91" si="34">E90-F90</f>
        <v>30000</v>
      </c>
      <c r="G91" s="5"/>
      <c r="H91" s="6">
        <f t="shared" ref="H91" si="35">G90-H90</f>
        <v>0</v>
      </c>
      <c r="I91" s="5"/>
      <c r="J91" s="6">
        <f t="shared" ref="J91" si="36">I90-J90</f>
        <v>0</v>
      </c>
      <c r="K91" s="5"/>
      <c r="L91" s="6">
        <f t="shared" ref="L91" si="37">K90-L90</f>
        <v>0</v>
      </c>
      <c r="M91" s="5"/>
      <c r="N91" s="6">
        <f t="shared" ref="N91" si="38">M90-N90</f>
        <v>0</v>
      </c>
      <c r="O91" s="6"/>
      <c r="P91" s="5"/>
    </row>
    <row r="92" spans="1:16" s="1" customFormat="1" x14ac:dyDescent="0.2">
      <c r="C92" s="12"/>
      <c r="D92" s="12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</row>
    <row r="93" spans="1:16" s="1" customFormat="1" x14ac:dyDescent="0.2">
      <c r="A93" s="1" t="s">
        <v>375</v>
      </c>
      <c r="B93" s="1" t="s">
        <v>376</v>
      </c>
      <c r="C93" s="12">
        <f t="shared" ref="C93:N93" si="39">C95+C102+C108+C113+C119+C128+C134</f>
        <v>28000</v>
      </c>
      <c r="D93" s="12">
        <f t="shared" si="39"/>
        <v>0</v>
      </c>
      <c r="E93" s="5">
        <f t="shared" si="39"/>
        <v>30000</v>
      </c>
      <c r="F93" s="5">
        <f t="shared" si="39"/>
        <v>0</v>
      </c>
      <c r="G93" s="5">
        <f t="shared" si="39"/>
        <v>0</v>
      </c>
      <c r="H93" s="5">
        <f t="shared" si="39"/>
        <v>0</v>
      </c>
      <c r="I93" s="5">
        <f t="shared" si="39"/>
        <v>0</v>
      </c>
      <c r="J93" s="5">
        <f t="shared" si="39"/>
        <v>0</v>
      </c>
      <c r="K93" s="5">
        <f t="shared" si="39"/>
        <v>0</v>
      </c>
      <c r="L93" s="5">
        <f t="shared" si="39"/>
        <v>0</v>
      </c>
      <c r="M93" s="5">
        <f t="shared" si="39"/>
        <v>0</v>
      </c>
      <c r="N93" s="5">
        <f t="shared" si="39"/>
        <v>0</v>
      </c>
      <c r="O93" s="5"/>
      <c r="P93" s="5"/>
    </row>
    <row r="94" spans="1:16" s="1" customFormat="1" x14ac:dyDescent="0.2">
      <c r="C94" s="12"/>
      <c r="D94" s="12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</row>
    <row r="95" spans="1:16" s="1" customFormat="1" x14ac:dyDescent="0.2">
      <c r="A95" s="1" t="s">
        <v>377</v>
      </c>
      <c r="B95" s="1" t="s">
        <v>378</v>
      </c>
      <c r="C95" s="12">
        <f>C97</f>
        <v>0</v>
      </c>
      <c r="D95" s="12">
        <f>D97</f>
        <v>0</v>
      </c>
      <c r="E95" s="5">
        <f t="shared" ref="E95:N95" si="40">E97</f>
        <v>0</v>
      </c>
      <c r="F95" s="5">
        <f t="shared" si="40"/>
        <v>0</v>
      </c>
      <c r="G95" s="5">
        <f t="shared" si="40"/>
        <v>0</v>
      </c>
      <c r="H95" s="5">
        <f t="shared" si="40"/>
        <v>0</v>
      </c>
      <c r="I95" s="5">
        <f t="shared" si="40"/>
        <v>0</v>
      </c>
      <c r="J95" s="5">
        <f t="shared" si="40"/>
        <v>0</v>
      </c>
      <c r="K95" s="5">
        <f t="shared" si="40"/>
        <v>0</v>
      </c>
      <c r="L95" s="5">
        <f t="shared" si="40"/>
        <v>0</v>
      </c>
      <c r="M95" s="5">
        <f t="shared" si="40"/>
        <v>0</v>
      </c>
      <c r="N95" s="5">
        <f t="shared" si="40"/>
        <v>0</v>
      </c>
      <c r="O95" s="5"/>
      <c r="P95" s="5"/>
    </row>
    <row r="96" spans="1:16" s="1" customFormat="1" x14ac:dyDescent="0.2">
      <c r="C96" s="12"/>
      <c r="D96" s="12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</row>
    <row r="97" spans="1:16" s="1" customFormat="1" x14ac:dyDescent="0.2">
      <c r="A97" s="1" t="s">
        <v>379</v>
      </c>
      <c r="B97" s="1" t="s">
        <v>380</v>
      </c>
      <c r="C97" s="12">
        <f>SUM(C99:C100)</f>
        <v>0</v>
      </c>
      <c r="D97" s="12">
        <f>SUM(D99:D100)</f>
        <v>0</v>
      </c>
      <c r="E97" s="5">
        <f t="shared" ref="E97:N97" si="41">SUM(E99:E100)</f>
        <v>0</v>
      </c>
      <c r="F97" s="5">
        <f t="shared" si="41"/>
        <v>0</v>
      </c>
      <c r="G97" s="5">
        <f t="shared" si="41"/>
        <v>0</v>
      </c>
      <c r="H97" s="5">
        <f t="shared" si="41"/>
        <v>0</v>
      </c>
      <c r="I97" s="5">
        <f t="shared" si="41"/>
        <v>0</v>
      </c>
      <c r="J97" s="5">
        <f t="shared" si="41"/>
        <v>0</v>
      </c>
      <c r="K97" s="5">
        <f t="shared" si="41"/>
        <v>0</v>
      </c>
      <c r="L97" s="5">
        <f t="shared" si="41"/>
        <v>0</v>
      </c>
      <c r="M97" s="5">
        <f t="shared" si="41"/>
        <v>0</v>
      </c>
      <c r="N97" s="5">
        <f t="shared" si="41"/>
        <v>0</v>
      </c>
      <c r="O97" s="5"/>
      <c r="P97" s="5"/>
    </row>
    <row r="102" spans="1:16" s="1" customFormat="1" x14ac:dyDescent="0.2">
      <c r="A102" s="1" t="s">
        <v>384</v>
      </c>
      <c r="B102" s="1" t="s">
        <v>385</v>
      </c>
      <c r="C102" s="12">
        <f>C104</f>
        <v>0</v>
      </c>
      <c r="D102" s="12">
        <f>D104</f>
        <v>0</v>
      </c>
      <c r="E102" s="5">
        <f t="shared" ref="E102:N102" si="42">E104</f>
        <v>0</v>
      </c>
      <c r="F102" s="5">
        <f t="shared" si="42"/>
        <v>0</v>
      </c>
      <c r="G102" s="5">
        <f t="shared" si="42"/>
        <v>0</v>
      </c>
      <c r="H102" s="5">
        <f t="shared" si="42"/>
        <v>0</v>
      </c>
      <c r="I102" s="5">
        <f t="shared" si="42"/>
        <v>0</v>
      </c>
      <c r="J102" s="5">
        <f t="shared" si="42"/>
        <v>0</v>
      </c>
      <c r="K102" s="5">
        <f t="shared" si="42"/>
        <v>0</v>
      </c>
      <c r="L102" s="5">
        <f t="shared" si="42"/>
        <v>0</v>
      </c>
      <c r="M102" s="5">
        <f t="shared" si="42"/>
        <v>0</v>
      </c>
      <c r="N102" s="5">
        <f t="shared" si="42"/>
        <v>0</v>
      </c>
      <c r="O102" s="5"/>
      <c r="P102" s="5"/>
    </row>
    <row r="103" spans="1:16" s="1" customFormat="1" x14ac:dyDescent="0.2">
      <c r="C103" s="12"/>
      <c r="D103" s="12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</row>
    <row r="104" spans="1:16" s="1" customFormat="1" x14ac:dyDescent="0.2">
      <c r="A104" s="1" t="s">
        <v>386</v>
      </c>
      <c r="B104" s="1" t="s">
        <v>387</v>
      </c>
      <c r="C104" s="12">
        <f t="shared" ref="C104:N104" si="43">SUM(C106:C106)</f>
        <v>0</v>
      </c>
      <c r="D104" s="12">
        <f t="shared" si="43"/>
        <v>0</v>
      </c>
      <c r="E104" s="5">
        <f t="shared" si="43"/>
        <v>0</v>
      </c>
      <c r="F104" s="5">
        <f t="shared" si="43"/>
        <v>0</v>
      </c>
      <c r="G104" s="5">
        <f t="shared" si="43"/>
        <v>0</v>
      </c>
      <c r="H104" s="5">
        <f t="shared" si="43"/>
        <v>0</v>
      </c>
      <c r="I104" s="5">
        <f t="shared" si="43"/>
        <v>0</v>
      </c>
      <c r="J104" s="5">
        <f t="shared" si="43"/>
        <v>0</v>
      </c>
      <c r="K104" s="5">
        <f t="shared" si="43"/>
        <v>0</v>
      </c>
      <c r="L104" s="5">
        <f t="shared" si="43"/>
        <v>0</v>
      </c>
      <c r="M104" s="5">
        <f t="shared" si="43"/>
        <v>0</v>
      </c>
      <c r="N104" s="5">
        <f t="shared" si="43"/>
        <v>0</v>
      </c>
      <c r="O104" s="5"/>
      <c r="P104" s="5"/>
    </row>
    <row r="108" spans="1:16" s="1" customFormat="1" x14ac:dyDescent="0.2">
      <c r="A108" s="1" t="s">
        <v>423</v>
      </c>
      <c r="B108" s="1" t="s">
        <v>424</v>
      </c>
      <c r="C108" s="12">
        <f>C110</f>
        <v>0</v>
      </c>
      <c r="D108" s="12">
        <f>D110</f>
        <v>0</v>
      </c>
      <c r="E108" s="5">
        <f t="shared" ref="E108:N108" si="44">E110</f>
        <v>0</v>
      </c>
      <c r="F108" s="5">
        <f t="shared" si="44"/>
        <v>0</v>
      </c>
      <c r="G108" s="5">
        <f t="shared" si="44"/>
        <v>0</v>
      </c>
      <c r="H108" s="5">
        <f t="shared" si="44"/>
        <v>0</v>
      </c>
      <c r="I108" s="5">
        <f t="shared" si="44"/>
        <v>0</v>
      </c>
      <c r="J108" s="5">
        <f t="shared" si="44"/>
        <v>0</v>
      </c>
      <c r="K108" s="5">
        <f t="shared" si="44"/>
        <v>0</v>
      </c>
      <c r="L108" s="5">
        <f t="shared" si="44"/>
        <v>0</v>
      </c>
      <c r="M108" s="5">
        <f t="shared" si="44"/>
        <v>0</v>
      </c>
      <c r="N108" s="5">
        <f t="shared" si="44"/>
        <v>0</v>
      </c>
      <c r="O108" s="5"/>
      <c r="P108" s="5"/>
    </row>
    <row r="109" spans="1:16" s="1" customFormat="1" x14ac:dyDescent="0.2">
      <c r="C109" s="12"/>
      <c r="D109" s="12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</row>
    <row r="110" spans="1:16" s="1" customFormat="1" x14ac:dyDescent="0.2">
      <c r="A110" s="1" t="s">
        <v>425</v>
      </c>
      <c r="B110" s="1" t="s">
        <v>424</v>
      </c>
      <c r="C110" s="12">
        <f>SUM(C111:C112)</f>
        <v>0</v>
      </c>
      <c r="D110" s="12">
        <f t="shared" ref="D110:N110" si="45">SUM(D111:D112)</f>
        <v>0</v>
      </c>
      <c r="E110" s="5">
        <f t="shared" si="45"/>
        <v>0</v>
      </c>
      <c r="F110" s="5">
        <f t="shared" si="45"/>
        <v>0</v>
      </c>
      <c r="G110" s="5">
        <f t="shared" si="45"/>
        <v>0</v>
      </c>
      <c r="H110" s="5">
        <f t="shared" si="45"/>
        <v>0</v>
      </c>
      <c r="I110" s="5">
        <f t="shared" si="45"/>
        <v>0</v>
      </c>
      <c r="J110" s="5">
        <f t="shared" si="45"/>
        <v>0</v>
      </c>
      <c r="K110" s="5">
        <f t="shared" si="45"/>
        <v>0</v>
      </c>
      <c r="L110" s="5">
        <f t="shared" si="45"/>
        <v>0</v>
      </c>
      <c r="M110" s="5">
        <f t="shared" si="45"/>
        <v>0</v>
      </c>
      <c r="N110" s="5">
        <f t="shared" si="45"/>
        <v>0</v>
      </c>
      <c r="O110" s="5"/>
      <c r="P110" s="5"/>
    </row>
    <row r="113" spans="1:16" s="1" customFormat="1" x14ac:dyDescent="0.2">
      <c r="A113" s="1" t="s">
        <v>436</v>
      </c>
      <c r="B113" s="1" t="s">
        <v>437</v>
      </c>
      <c r="C113" s="12">
        <f t="shared" ref="C113:N113" si="46">C115</f>
        <v>0</v>
      </c>
      <c r="D113" s="12">
        <f t="shared" si="46"/>
        <v>0</v>
      </c>
      <c r="E113" s="5">
        <f t="shared" si="46"/>
        <v>0</v>
      </c>
      <c r="F113" s="5">
        <f t="shared" si="46"/>
        <v>0</v>
      </c>
      <c r="G113" s="5">
        <f t="shared" si="46"/>
        <v>0</v>
      </c>
      <c r="H113" s="5">
        <f t="shared" si="46"/>
        <v>0</v>
      </c>
      <c r="I113" s="5">
        <f t="shared" si="46"/>
        <v>0</v>
      </c>
      <c r="J113" s="5">
        <f t="shared" si="46"/>
        <v>0</v>
      </c>
      <c r="K113" s="5">
        <f t="shared" si="46"/>
        <v>0</v>
      </c>
      <c r="L113" s="5">
        <f t="shared" si="46"/>
        <v>0</v>
      </c>
      <c r="M113" s="5">
        <f t="shared" si="46"/>
        <v>0</v>
      </c>
      <c r="N113" s="5">
        <f t="shared" si="46"/>
        <v>0</v>
      </c>
      <c r="O113" s="5"/>
      <c r="P113" s="5"/>
    </row>
    <row r="114" spans="1:16" s="1" customFormat="1" x14ac:dyDescent="0.2">
      <c r="C114" s="12"/>
      <c r="D114" s="12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</row>
    <row r="115" spans="1:16" s="1" customFormat="1" x14ac:dyDescent="0.2">
      <c r="A115" s="1" t="s">
        <v>438</v>
      </c>
      <c r="B115" s="1" t="s">
        <v>437</v>
      </c>
      <c r="C115" s="12">
        <f>SUM(C117)</f>
        <v>0</v>
      </c>
      <c r="D115" s="12">
        <f>SUM(D117)</f>
        <v>0</v>
      </c>
      <c r="E115" s="5">
        <f t="shared" ref="E115:N115" si="47">SUM(E117)</f>
        <v>0</v>
      </c>
      <c r="F115" s="5">
        <f t="shared" si="47"/>
        <v>0</v>
      </c>
      <c r="G115" s="5">
        <f t="shared" si="47"/>
        <v>0</v>
      </c>
      <c r="H115" s="5">
        <f t="shared" si="47"/>
        <v>0</v>
      </c>
      <c r="I115" s="5">
        <f t="shared" si="47"/>
        <v>0</v>
      </c>
      <c r="J115" s="5">
        <f t="shared" si="47"/>
        <v>0</v>
      </c>
      <c r="K115" s="5">
        <f t="shared" si="47"/>
        <v>0</v>
      </c>
      <c r="L115" s="5">
        <f t="shared" si="47"/>
        <v>0</v>
      </c>
      <c r="M115" s="5">
        <f t="shared" si="47"/>
        <v>0</v>
      </c>
      <c r="N115" s="5">
        <f t="shared" si="47"/>
        <v>0</v>
      </c>
      <c r="O115" s="5"/>
      <c r="P115" s="5"/>
    </row>
    <row r="119" spans="1:16" s="1" customFormat="1" x14ac:dyDescent="0.2">
      <c r="A119" s="1" t="s">
        <v>441</v>
      </c>
      <c r="B119" s="1" t="s">
        <v>442</v>
      </c>
      <c r="C119" s="12">
        <f>C121</f>
        <v>28000</v>
      </c>
      <c r="D119" s="12">
        <f>D121</f>
        <v>0</v>
      </c>
      <c r="E119" s="5">
        <f t="shared" ref="E119:N119" si="48">E121</f>
        <v>30000</v>
      </c>
      <c r="F119" s="5">
        <f t="shared" si="48"/>
        <v>0</v>
      </c>
      <c r="G119" s="5">
        <f t="shared" si="48"/>
        <v>0</v>
      </c>
      <c r="H119" s="5">
        <f t="shared" si="48"/>
        <v>0</v>
      </c>
      <c r="I119" s="5">
        <f t="shared" si="48"/>
        <v>0</v>
      </c>
      <c r="J119" s="5">
        <f t="shared" si="48"/>
        <v>0</v>
      </c>
      <c r="K119" s="5">
        <f t="shared" si="48"/>
        <v>0</v>
      </c>
      <c r="L119" s="5">
        <f t="shared" si="48"/>
        <v>0</v>
      </c>
      <c r="M119" s="5">
        <f t="shared" si="48"/>
        <v>0</v>
      </c>
      <c r="N119" s="5">
        <f t="shared" si="48"/>
        <v>0</v>
      </c>
      <c r="O119" s="5"/>
      <c r="P119" s="5"/>
    </row>
    <row r="120" spans="1:16" s="1" customFormat="1" x14ac:dyDescent="0.2">
      <c r="C120" s="12"/>
      <c r="D120" s="12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</row>
    <row r="121" spans="1:16" s="1" customFormat="1" x14ac:dyDescent="0.2">
      <c r="A121" s="1" t="s">
        <v>443</v>
      </c>
      <c r="B121" s="1" t="s">
        <v>442</v>
      </c>
      <c r="C121" s="12">
        <f t="shared" ref="C121:N121" si="49">SUM(C123:C126)</f>
        <v>28000</v>
      </c>
      <c r="D121" s="12">
        <f t="shared" si="49"/>
        <v>0</v>
      </c>
      <c r="E121" s="5">
        <f t="shared" si="49"/>
        <v>30000</v>
      </c>
      <c r="F121" s="5">
        <f t="shared" si="49"/>
        <v>0</v>
      </c>
      <c r="G121" s="5">
        <f t="shared" si="49"/>
        <v>0</v>
      </c>
      <c r="H121" s="5">
        <f t="shared" si="49"/>
        <v>0</v>
      </c>
      <c r="I121" s="5">
        <f t="shared" si="49"/>
        <v>0</v>
      </c>
      <c r="J121" s="5">
        <f t="shared" si="49"/>
        <v>0</v>
      </c>
      <c r="K121" s="5">
        <f t="shared" si="49"/>
        <v>0</v>
      </c>
      <c r="L121" s="5">
        <f t="shared" si="49"/>
        <v>0</v>
      </c>
      <c r="M121" s="5">
        <f t="shared" si="49"/>
        <v>0</v>
      </c>
      <c r="N121" s="5">
        <f t="shared" si="49"/>
        <v>0</v>
      </c>
      <c r="O121" s="5"/>
      <c r="P121" s="5"/>
    </row>
    <row r="123" spans="1:16" x14ac:dyDescent="0.2">
      <c r="A123" t="s">
        <v>1495</v>
      </c>
      <c r="B123" t="s">
        <v>1520</v>
      </c>
      <c r="C123" s="11">
        <v>28000</v>
      </c>
    </row>
    <row r="124" spans="1:16" x14ac:dyDescent="0.2">
      <c r="B124" s="7" t="s">
        <v>1521</v>
      </c>
      <c r="E124" s="3">
        <v>30000</v>
      </c>
    </row>
    <row r="126" spans="1:16" s="3" customFormat="1" x14ac:dyDescent="0.2">
      <c r="A126"/>
      <c r="B126"/>
      <c r="C126" s="11"/>
      <c r="D126" s="11"/>
    </row>
    <row r="128" spans="1:16" s="1" customFormat="1" x14ac:dyDescent="0.2">
      <c r="A128" s="1" t="s">
        <v>484</v>
      </c>
      <c r="B128" s="1" t="s">
        <v>485</v>
      </c>
      <c r="C128" s="12">
        <f>C130</f>
        <v>0</v>
      </c>
      <c r="D128" s="12">
        <f t="shared" ref="D128:N128" si="50">D130</f>
        <v>0</v>
      </c>
      <c r="E128" s="5">
        <f t="shared" si="50"/>
        <v>0</v>
      </c>
      <c r="F128" s="5">
        <f t="shared" si="50"/>
        <v>0</v>
      </c>
      <c r="G128" s="5">
        <f t="shared" si="50"/>
        <v>0</v>
      </c>
      <c r="H128" s="5">
        <f t="shared" si="50"/>
        <v>0</v>
      </c>
      <c r="I128" s="5">
        <f t="shared" si="50"/>
        <v>0</v>
      </c>
      <c r="J128" s="5">
        <f t="shared" si="50"/>
        <v>0</v>
      </c>
      <c r="K128" s="5">
        <f t="shared" si="50"/>
        <v>0</v>
      </c>
      <c r="L128" s="5">
        <f t="shared" si="50"/>
        <v>0</v>
      </c>
      <c r="M128" s="5">
        <f t="shared" si="50"/>
        <v>0</v>
      </c>
      <c r="N128" s="5">
        <f t="shared" si="50"/>
        <v>0</v>
      </c>
      <c r="O128" s="5"/>
      <c r="P128" s="5"/>
    </row>
    <row r="129" spans="1:16" s="1" customFormat="1" x14ac:dyDescent="0.2">
      <c r="C129" s="12"/>
      <c r="D129" s="12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</row>
    <row r="130" spans="1:16" s="1" customFormat="1" x14ac:dyDescent="0.2">
      <c r="A130" s="1" t="s">
        <v>486</v>
      </c>
      <c r="B130" s="1" t="s">
        <v>487</v>
      </c>
      <c r="C130" s="12">
        <f t="shared" ref="C130:N130" si="51">SUM(C132:C132)</f>
        <v>0</v>
      </c>
      <c r="D130" s="12">
        <f t="shared" si="51"/>
        <v>0</v>
      </c>
      <c r="E130" s="5">
        <f t="shared" si="51"/>
        <v>0</v>
      </c>
      <c r="F130" s="5">
        <f t="shared" si="51"/>
        <v>0</v>
      </c>
      <c r="G130" s="5">
        <f t="shared" si="51"/>
        <v>0</v>
      </c>
      <c r="H130" s="5">
        <f t="shared" si="51"/>
        <v>0</v>
      </c>
      <c r="I130" s="5">
        <f t="shared" si="51"/>
        <v>0</v>
      </c>
      <c r="J130" s="5">
        <f t="shared" si="51"/>
        <v>0</v>
      </c>
      <c r="K130" s="5">
        <f t="shared" si="51"/>
        <v>0</v>
      </c>
      <c r="L130" s="5">
        <f t="shared" si="51"/>
        <v>0</v>
      </c>
      <c r="M130" s="5">
        <f t="shared" si="51"/>
        <v>0</v>
      </c>
      <c r="N130" s="5">
        <f t="shared" si="51"/>
        <v>0</v>
      </c>
      <c r="O130" s="5"/>
      <c r="P130" s="5"/>
    </row>
    <row r="134" spans="1:16" s="1" customFormat="1" x14ac:dyDescent="0.2">
      <c r="A134" s="1" t="s">
        <v>539</v>
      </c>
      <c r="B134" s="1" t="s">
        <v>540</v>
      </c>
      <c r="C134" s="12">
        <f>C136+C141</f>
        <v>0</v>
      </c>
      <c r="D134" s="12">
        <f>D136+D141</f>
        <v>0</v>
      </c>
      <c r="E134" s="5">
        <f t="shared" ref="E134:N134" si="52">E136+E141</f>
        <v>0</v>
      </c>
      <c r="F134" s="5">
        <f t="shared" si="52"/>
        <v>0</v>
      </c>
      <c r="G134" s="5">
        <f t="shared" si="52"/>
        <v>0</v>
      </c>
      <c r="H134" s="5">
        <f t="shared" si="52"/>
        <v>0</v>
      </c>
      <c r="I134" s="5">
        <f t="shared" si="52"/>
        <v>0</v>
      </c>
      <c r="J134" s="5">
        <f t="shared" si="52"/>
        <v>0</v>
      </c>
      <c r="K134" s="5">
        <f t="shared" si="52"/>
        <v>0</v>
      </c>
      <c r="L134" s="5">
        <f t="shared" si="52"/>
        <v>0</v>
      </c>
      <c r="M134" s="5">
        <f t="shared" si="52"/>
        <v>0</v>
      </c>
      <c r="N134" s="5">
        <f t="shared" si="52"/>
        <v>0</v>
      </c>
      <c r="O134" s="5"/>
      <c r="P134" s="5"/>
    </row>
    <row r="135" spans="1:16" s="1" customFormat="1" x14ac:dyDescent="0.2">
      <c r="C135" s="12"/>
      <c r="D135" s="12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</row>
    <row r="136" spans="1:16" s="1" customFormat="1" x14ac:dyDescent="0.2">
      <c r="A136" s="1" t="s">
        <v>541</v>
      </c>
      <c r="B136" s="1" t="s">
        <v>542</v>
      </c>
      <c r="C136" s="12">
        <v>0</v>
      </c>
      <c r="D136" s="12">
        <v>0</v>
      </c>
      <c r="E136" s="5">
        <v>0</v>
      </c>
      <c r="F136" s="5">
        <v>0</v>
      </c>
      <c r="G136" s="5">
        <v>0</v>
      </c>
      <c r="H136" s="5">
        <v>0</v>
      </c>
      <c r="I136" s="5">
        <v>0</v>
      </c>
      <c r="J136" s="5">
        <v>0</v>
      </c>
      <c r="K136" s="5">
        <v>0</v>
      </c>
      <c r="L136" s="5">
        <v>0</v>
      </c>
      <c r="M136" s="5">
        <v>0</v>
      </c>
      <c r="N136" s="5">
        <v>0</v>
      </c>
      <c r="O136" s="5"/>
      <c r="P136" s="5"/>
    </row>
    <row r="141" spans="1:16" s="1" customFormat="1" x14ac:dyDescent="0.2">
      <c r="A141" s="1" t="s">
        <v>545</v>
      </c>
      <c r="B141" s="1" t="s">
        <v>546</v>
      </c>
      <c r="C141" s="12">
        <f t="shared" ref="C141:N141" si="53">SUM(C143:C144)</f>
        <v>0</v>
      </c>
      <c r="D141" s="12">
        <f t="shared" si="53"/>
        <v>0</v>
      </c>
      <c r="E141" s="5">
        <f t="shared" si="53"/>
        <v>0</v>
      </c>
      <c r="F141" s="5">
        <f t="shared" si="53"/>
        <v>0</v>
      </c>
      <c r="G141" s="5">
        <f t="shared" si="53"/>
        <v>0</v>
      </c>
      <c r="H141" s="5">
        <f t="shared" si="53"/>
        <v>0</v>
      </c>
      <c r="I141" s="5">
        <f t="shared" si="53"/>
        <v>0</v>
      </c>
      <c r="J141" s="5">
        <f t="shared" si="53"/>
        <v>0</v>
      </c>
      <c r="K141" s="5">
        <f t="shared" si="53"/>
        <v>0</v>
      </c>
      <c r="L141" s="5">
        <f t="shared" si="53"/>
        <v>0</v>
      </c>
      <c r="M141" s="5">
        <f t="shared" si="53"/>
        <v>0</v>
      </c>
      <c r="N141" s="5">
        <f t="shared" si="53"/>
        <v>0</v>
      </c>
      <c r="O141" s="5"/>
      <c r="P141" s="5"/>
    </row>
    <row r="146" spans="1:16" s="1" customFormat="1" x14ac:dyDescent="0.2">
      <c r="A146" s="1" t="s">
        <v>560</v>
      </c>
      <c r="B146" s="1" t="s">
        <v>561</v>
      </c>
      <c r="C146" s="12">
        <f>C148</f>
        <v>0</v>
      </c>
      <c r="D146" s="12">
        <f>D148</f>
        <v>0</v>
      </c>
      <c r="E146" s="5">
        <f t="shared" ref="E146:N146" si="54">E148</f>
        <v>0</v>
      </c>
      <c r="F146" s="5">
        <f t="shared" si="54"/>
        <v>0</v>
      </c>
      <c r="G146" s="5">
        <f t="shared" si="54"/>
        <v>0</v>
      </c>
      <c r="H146" s="5">
        <f t="shared" si="54"/>
        <v>0</v>
      </c>
      <c r="I146" s="5">
        <f t="shared" si="54"/>
        <v>0</v>
      </c>
      <c r="J146" s="5">
        <f t="shared" si="54"/>
        <v>0</v>
      </c>
      <c r="K146" s="5">
        <f t="shared" si="54"/>
        <v>0</v>
      </c>
      <c r="L146" s="5">
        <f t="shared" si="54"/>
        <v>0</v>
      </c>
      <c r="M146" s="5">
        <f t="shared" si="54"/>
        <v>0</v>
      </c>
      <c r="N146" s="5">
        <f t="shared" si="54"/>
        <v>0</v>
      </c>
      <c r="O146" s="5"/>
      <c r="P146" s="5"/>
    </row>
    <row r="147" spans="1:16" s="1" customFormat="1" x14ac:dyDescent="0.2">
      <c r="C147" s="12"/>
      <c r="D147" s="12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</row>
    <row r="148" spans="1:16" s="1" customFormat="1" x14ac:dyDescent="0.2">
      <c r="A148" s="1" t="s">
        <v>562</v>
      </c>
      <c r="B148" s="1" t="s">
        <v>561</v>
      </c>
      <c r="C148" s="12">
        <f>C150</f>
        <v>0</v>
      </c>
      <c r="D148" s="12">
        <f>D150</f>
        <v>0</v>
      </c>
      <c r="E148" s="5">
        <f t="shared" ref="E148:N148" si="55">E150</f>
        <v>0</v>
      </c>
      <c r="F148" s="5">
        <f t="shared" si="55"/>
        <v>0</v>
      </c>
      <c r="G148" s="5">
        <f t="shared" si="55"/>
        <v>0</v>
      </c>
      <c r="H148" s="5">
        <f t="shared" si="55"/>
        <v>0</v>
      </c>
      <c r="I148" s="5">
        <f t="shared" si="55"/>
        <v>0</v>
      </c>
      <c r="J148" s="5">
        <f t="shared" si="55"/>
        <v>0</v>
      </c>
      <c r="K148" s="5">
        <f t="shared" si="55"/>
        <v>0</v>
      </c>
      <c r="L148" s="5">
        <f t="shared" si="55"/>
        <v>0</v>
      </c>
      <c r="M148" s="5">
        <f t="shared" si="55"/>
        <v>0</v>
      </c>
      <c r="N148" s="5">
        <f t="shared" si="55"/>
        <v>0</v>
      </c>
      <c r="O148" s="5"/>
      <c r="P148" s="5"/>
    </row>
    <row r="149" spans="1:16" s="1" customFormat="1" x14ac:dyDescent="0.2">
      <c r="C149" s="12"/>
      <c r="D149" s="12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</row>
    <row r="150" spans="1:16" s="1" customFormat="1" x14ac:dyDescent="0.2">
      <c r="A150" s="1" t="s">
        <v>563</v>
      </c>
      <c r="B150" s="1" t="s">
        <v>561</v>
      </c>
      <c r="C150" s="12">
        <f>SUM(C152:C155)</f>
        <v>0</v>
      </c>
      <c r="D150" s="12">
        <f>SUM(D152:D155)</f>
        <v>0</v>
      </c>
      <c r="E150" s="5">
        <f t="shared" ref="E150:N150" si="56">SUM(E152:E155)</f>
        <v>0</v>
      </c>
      <c r="F150" s="5">
        <f t="shared" si="56"/>
        <v>0</v>
      </c>
      <c r="G150" s="5">
        <f t="shared" si="56"/>
        <v>0</v>
      </c>
      <c r="H150" s="5">
        <f t="shared" si="56"/>
        <v>0</v>
      </c>
      <c r="I150" s="5">
        <f t="shared" si="56"/>
        <v>0</v>
      </c>
      <c r="J150" s="5">
        <f t="shared" si="56"/>
        <v>0</v>
      </c>
      <c r="K150" s="5">
        <f t="shared" si="56"/>
        <v>0</v>
      </c>
      <c r="L150" s="5">
        <f t="shared" si="56"/>
        <v>0</v>
      </c>
      <c r="M150" s="5">
        <f t="shared" si="56"/>
        <v>0</v>
      </c>
      <c r="N150" s="5">
        <f t="shared" si="56"/>
        <v>0</v>
      </c>
      <c r="O150" s="5"/>
      <c r="P150" s="5"/>
    </row>
    <row r="157" spans="1:16" s="1" customFormat="1" x14ac:dyDescent="0.2">
      <c r="A157" s="1" t="s">
        <v>572</v>
      </c>
      <c r="B157" s="1" t="s">
        <v>573</v>
      </c>
      <c r="C157" s="12">
        <f>C159</f>
        <v>0</v>
      </c>
      <c r="D157" s="12">
        <f>D159</f>
        <v>0</v>
      </c>
      <c r="E157" s="5">
        <f t="shared" ref="E157:N157" si="57">E159</f>
        <v>0</v>
      </c>
      <c r="F157" s="5">
        <f t="shared" si="57"/>
        <v>0</v>
      </c>
      <c r="G157" s="5">
        <f t="shared" si="57"/>
        <v>0</v>
      </c>
      <c r="H157" s="5">
        <f t="shared" si="57"/>
        <v>0</v>
      </c>
      <c r="I157" s="5">
        <f t="shared" si="57"/>
        <v>0</v>
      </c>
      <c r="J157" s="5">
        <f t="shared" si="57"/>
        <v>0</v>
      </c>
      <c r="K157" s="5">
        <f t="shared" si="57"/>
        <v>0</v>
      </c>
      <c r="L157" s="5">
        <f t="shared" si="57"/>
        <v>0</v>
      </c>
      <c r="M157" s="5">
        <f t="shared" si="57"/>
        <v>0</v>
      </c>
      <c r="N157" s="5">
        <f t="shared" si="57"/>
        <v>0</v>
      </c>
      <c r="O157" s="5"/>
      <c r="P157" s="5"/>
    </row>
    <row r="158" spans="1:16" s="1" customFormat="1" x14ac:dyDescent="0.2">
      <c r="C158" s="12"/>
      <c r="D158" s="12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</row>
    <row r="159" spans="1:16" s="1" customFormat="1" x14ac:dyDescent="0.2">
      <c r="A159" s="1" t="s">
        <v>574</v>
      </c>
      <c r="B159" s="1" t="s">
        <v>573</v>
      </c>
      <c r="C159" s="12">
        <f>C161</f>
        <v>0</v>
      </c>
      <c r="D159" s="12">
        <f>D161</f>
        <v>0</v>
      </c>
      <c r="E159" s="5">
        <f t="shared" ref="E159:N159" si="58">E161</f>
        <v>0</v>
      </c>
      <c r="F159" s="5">
        <f t="shared" si="58"/>
        <v>0</v>
      </c>
      <c r="G159" s="5">
        <f t="shared" si="58"/>
        <v>0</v>
      </c>
      <c r="H159" s="5">
        <f t="shared" si="58"/>
        <v>0</v>
      </c>
      <c r="I159" s="5">
        <f t="shared" si="58"/>
        <v>0</v>
      </c>
      <c r="J159" s="5">
        <f t="shared" si="58"/>
        <v>0</v>
      </c>
      <c r="K159" s="5">
        <f t="shared" si="58"/>
        <v>0</v>
      </c>
      <c r="L159" s="5">
        <f t="shared" si="58"/>
        <v>0</v>
      </c>
      <c r="M159" s="5">
        <f t="shared" si="58"/>
        <v>0</v>
      </c>
      <c r="N159" s="5">
        <f t="shared" si="58"/>
        <v>0</v>
      </c>
      <c r="O159" s="5"/>
      <c r="P159" s="5"/>
    </row>
    <row r="160" spans="1:16" s="1" customFormat="1" x14ac:dyDescent="0.2">
      <c r="C160" s="12"/>
      <c r="D160" s="12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</row>
    <row r="161" spans="1:16" s="1" customFormat="1" x14ac:dyDescent="0.2">
      <c r="A161" s="1" t="s">
        <v>575</v>
      </c>
      <c r="B161" s="1" t="s">
        <v>573</v>
      </c>
      <c r="C161" s="12">
        <f>SUM(C163:C165)</f>
        <v>0</v>
      </c>
      <c r="D161" s="12">
        <f>SUM(D163:D165)</f>
        <v>0</v>
      </c>
      <c r="E161" s="5">
        <f t="shared" ref="E161:N161" si="59">SUM(E163:E165)</f>
        <v>0</v>
      </c>
      <c r="F161" s="5">
        <f t="shared" si="59"/>
        <v>0</v>
      </c>
      <c r="G161" s="5">
        <f t="shared" si="59"/>
        <v>0</v>
      </c>
      <c r="H161" s="5">
        <f t="shared" si="59"/>
        <v>0</v>
      </c>
      <c r="I161" s="5">
        <f t="shared" si="59"/>
        <v>0</v>
      </c>
      <c r="J161" s="5">
        <f t="shared" si="59"/>
        <v>0</v>
      </c>
      <c r="K161" s="5">
        <f t="shared" si="59"/>
        <v>0</v>
      </c>
      <c r="L161" s="5">
        <f t="shared" si="59"/>
        <v>0</v>
      </c>
      <c r="M161" s="5">
        <f t="shared" si="59"/>
        <v>0</v>
      </c>
      <c r="N161" s="5">
        <f t="shared" si="59"/>
        <v>0</v>
      </c>
      <c r="O161" s="5"/>
      <c r="P161" s="5"/>
    </row>
    <row r="167" spans="1:16" s="1" customFormat="1" x14ac:dyDescent="0.2">
      <c r="A167" s="1" t="s">
        <v>581</v>
      </c>
      <c r="B167" s="1" t="s">
        <v>582</v>
      </c>
      <c r="C167" s="12">
        <f t="shared" ref="C167:N167" si="60">C170+C203</f>
        <v>0</v>
      </c>
      <c r="D167" s="12">
        <f t="shared" si="60"/>
        <v>0</v>
      </c>
      <c r="E167" s="5">
        <f t="shared" si="60"/>
        <v>0</v>
      </c>
      <c r="F167" s="5">
        <f t="shared" si="60"/>
        <v>0</v>
      </c>
      <c r="G167" s="5">
        <f t="shared" si="60"/>
        <v>0</v>
      </c>
      <c r="H167" s="5">
        <f t="shared" si="60"/>
        <v>0</v>
      </c>
      <c r="I167" s="5">
        <f t="shared" si="60"/>
        <v>30000</v>
      </c>
      <c r="J167" s="5">
        <f t="shared" si="60"/>
        <v>0</v>
      </c>
      <c r="K167" s="5">
        <f t="shared" si="60"/>
        <v>0</v>
      </c>
      <c r="L167" s="5">
        <f t="shared" si="60"/>
        <v>0</v>
      </c>
      <c r="M167" s="5">
        <f t="shared" si="60"/>
        <v>0</v>
      </c>
      <c r="N167" s="5">
        <f t="shared" si="60"/>
        <v>0</v>
      </c>
      <c r="O167" s="5"/>
      <c r="P167" s="5"/>
    </row>
    <row r="168" spans="1:16" s="1" customFormat="1" x14ac:dyDescent="0.2">
      <c r="C168" s="12"/>
      <c r="D168" s="13">
        <f>C167-D167</f>
        <v>0</v>
      </c>
      <c r="E168" s="5"/>
      <c r="F168" s="6">
        <f t="shared" ref="F168" si="61">E167-F167</f>
        <v>0</v>
      </c>
      <c r="G168" s="5"/>
      <c r="H168" s="6">
        <f t="shared" ref="H168" si="62">G167-H167</f>
        <v>0</v>
      </c>
      <c r="I168" s="5"/>
      <c r="J168" s="6">
        <f t="shared" ref="J168" si="63">I167-J167</f>
        <v>30000</v>
      </c>
      <c r="K168" s="5"/>
      <c r="L168" s="6">
        <f t="shared" ref="L168" si="64">K167-L167</f>
        <v>0</v>
      </c>
      <c r="M168" s="5"/>
      <c r="N168" s="6">
        <f t="shared" ref="N168" si="65">M167-N167</f>
        <v>0</v>
      </c>
      <c r="O168" s="6"/>
      <c r="P168" s="5"/>
    </row>
    <row r="169" spans="1:16" s="1" customFormat="1" x14ac:dyDescent="0.2">
      <c r="C169" s="12"/>
      <c r="D169" s="12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</row>
    <row r="170" spans="1:16" s="1" customFormat="1" x14ac:dyDescent="0.2">
      <c r="A170" s="1" t="s">
        <v>583</v>
      </c>
      <c r="B170" s="1" t="s">
        <v>584</v>
      </c>
      <c r="C170" s="12">
        <f t="shared" ref="C170:N170" si="66">C172+C178+C197</f>
        <v>0</v>
      </c>
      <c r="D170" s="12">
        <f t="shared" si="66"/>
        <v>0</v>
      </c>
      <c r="E170" s="5">
        <f t="shared" si="66"/>
        <v>0</v>
      </c>
      <c r="F170" s="5">
        <f t="shared" si="66"/>
        <v>0</v>
      </c>
      <c r="G170" s="5">
        <f t="shared" si="66"/>
        <v>0</v>
      </c>
      <c r="H170" s="5">
        <f t="shared" si="66"/>
        <v>0</v>
      </c>
      <c r="I170" s="5">
        <f t="shared" si="66"/>
        <v>20000</v>
      </c>
      <c r="J170" s="5">
        <f t="shared" si="66"/>
        <v>0</v>
      </c>
      <c r="K170" s="5">
        <f t="shared" si="66"/>
        <v>0</v>
      </c>
      <c r="L170" s="5">
        <f t="shared" si="66"/>
        <v>0</v>
      </c>
      <c r="M170" s="5">
        <f t="shared" si="66"/>
        <v>0</v>
      </c>
      <c r="N170" s="5">
        <f t="shared" si="66"/>
        <v>0</v>
      </c>
      <c r="O170" s="5"/>
      <c r="P170" s="5"/>
    </row>
    <row r="171" spans="1:16" s="1" customFormat="1" x14ac:dyDescent="0.2">
      <c r="C171" s="12"/>
      <c r="D171" s="12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</row>
    <row r="172" spans="1:16" s="1" customFormat="1" x14ac:dyDescent="0.2">
      <c r="A172" s="1" t="s">
        <v>585</v>
      </c>
      <c r="B172" s="1" t="s">
        <v>586</v>
      </c>
      <c r="C172" s="12">
        <f>C174</f>
        <v>0</v>
      </c>
      <c r="D172" s="12">
        <f>D174</f>
        <v>0</v>
      </c>
      <c r="E172" s="5">
        <f t="shared" ref="E172:N172" si="67">E174</f>
        <v>0</v>
      </c>
      <c r="F172" s="5">
        <f t="shared" si="67"/>
        <v>0</v>
      </c>
      <c r="G172" s="5">
        <f t="shared" si="67"/>
        <v>0</v>
      </c>
      <c r="H172" s="5">
        <f t="shared" si="67"/>
        <v>0</v>
      </c>
      <c r="I172" s="5">
        <f t="shared" si="67"/>
        <v>0</v>
      </c>
      <c r="J172" s="5">
        <f t="shared" si="67"/>
        <v>0</v>
      </c>
      <c r="K172" s="5">
        <f t="shared" si="67"/>
        <v>0</v>
      </c>
      <c r="L172" s="5">
        <f t="shared" si="67"/>
        <v>0</v>
      </c>
      <c r="M172" s="5">
        <f t="shared" si="67"/>
        <v>0</v>
      </c>
      <c r="N172" s="5">
        <f t="shared" si="67"/>
        <v>0</v>
      </c>
      <c r="O172" s="5"/>
      <c r="P172" s="5"/>
    </row>
    <row r="173" spans="1:16" s="1" customFormat="1" x14ac:dyDescent="0.2">
      <c r="C173" s="12"/>
      <c r="D173" s="12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</row>
    <row r="174" spans="1:16" s="1" customFormat="1" x14ac:dyDescent="0.2">
      <c r="A174" s="1" t="s">
        <v>587</v>
      </c>
      <c r="B174" s="1" t="s">
        <v>588</v>
      </c>
      <c r="C174" s="12">
        <f t="shared" ref="C174:N174" si="68">SUM(C176:C176)</f>
        <v>0</v>
      </c>
      <c r="D174" s="12">
        <f t="shared" si="68"/>
        <v>0</v>
      </c>
      <c r="E174" s="5">
        <f t="shared" si="68"/>
        <v>0</v>
      </c>
      <c r="F174" s="5">
        <f t="shared" si="68"/>
        <v>0</v>
      </c>
      <c r="G174" s="5">
        <f t="shared" si="68"/>
        <v>0</v>
      </c>
      <c r="H174" s="5">
        <f t="shared" si="68"/>
        <v>0</v>
      </c>
      <c r="I174" s="5">
        <f t="shared" si="68"/>
        <v>0</v>
      </c>
      <c r="J174" s="5">
        <f t="shared" si="68"/>
        <v>0</v>
      </c>
      <c r="K174" s="5">
        <f t="shared" si="68"/>
        <v>0</v>
      </c>
      <c r="L174" s="5">
        <f t="shared" si="68"/>
        <v>0</v>
      </c>
      <c r="M174" s="5">
        <f t="shared" si="68"/>
        <v>0</v>
      </c>
      <c r="N174" s="5">
        <f t="shared" si="68"/>
        <v>0</v>
      </c>
      <c r="O174" s="5"/>
      <c r="P174" s="5"/>
    </row>
    <row r="178" spans="1:16" s="1" customFormat="1" x14ac:dyDescent="0.2">
      <c r="A178" s="1" t="s">
        <v>599</v>
      </c>
      <c r="B178" s="1" t="s">
        <v>600</v>
      </c>
      <c r="C178" s="12">
        <f>C180+C185+C189+C193</f>
        <v>0</v>
      </c>
      <c r="D178" s="12">
        <f>D180+D185+D189+D193</f>
        <v>0</v>
      </c>
      <c r="E178" s="5">
        <f t="shared" ref="E178:N178" si="69">E180+E185+E189+E193</f>
        <v>0</v>
      </c>
      <c r="F178" s="5">
        <f t="shared" si="69"/>
        <v>0</v>
      </c>
      <c r="G178" s="5">
        <f t="shared" si="69"/>
        <v>0</v>
      </c>
      <c r="H178" s="5">
        <f t="shared" si="69"/>
        <v>0</v>
      </c>
      <c r="I178" s="5">
        <f t="shared" si="69"/>
        <v>0</v>
      </c>
      <c r="J178" s="5">
        <f t="shared" si="69"/>
        <v>0</v>
      </c>
      <c r="K178" s="5">
        <f t="shared" si="69"/>
        <v>0</v>
      </c>
      <c r="L178" s="5">
        <f t="shared" si="69"/>
        <v>0</v>
      </c>
      <c r="M178" s="5">
        <f t="shared" si="69"/>
        <v>0</v>
      </c>
      <c r="N178" s="5">
        <f t="shared" si="69"/>
        <v>0</v>
      </c>
      <c r="O178" s="5"/>
      <c r="P178" s="5"/>
    </row>
    <row r="179" spans="1:16" s="1" customFormat="1" x14ac:dyDescent="0.2">
      <c r="C179" s="12"/>
      <c r="D179" s="12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</row>
    <row r="180" spans="1:16" s="1" customFormat="1" x14ac:dyDescent="0.2">
      <c r="A180" s="1" t="s">
        <v>601</v>
      </c>
      <c r="B180" s="1" t="s">
        <v>602</v>
      </c>
      <c r="C180" s="12">
        <f>SUM(C182:C183)</f>
        <v>0</v>
      </c>
      <c r="D180" s="12">
        <f t="shared" ref="D180:N180" si="70">SUM(D182:D183)</f>
        <v>0</v>
      </c>
      <c r="E180" s="5">
        <f t="shared" si="70"/>
        <v>0</v>
      </c>
      <c r="F180" s="5">
        <f t="shared" si="70"/>
        <v>0</v>
      </c>
      <c r="G180" s="5">
        <f t="shared" si="70"/>
        <v>0</v>
      </c>
      <c r="H180" s="5">
        <f t="shared" si="70"/>
        <v>0</v>
      </c>
      <c r="I180" s="5">
        <f t="shared" si="70"/>
        <v>0</v>
      </c>
      <c r="J180" s="5">
        <f t="shared" si="70"/>
        <v>0</v>
      </c>
      <c r="K180" s="5">
        <f t="shared" si="70"/>
        <v>0</v>
      </c>
      <c r="L180" s="5">
        <f t="shared" si="70"/>
        <v>0</v>
      </c>
      <c r="M180" s="5">
        <f t="shared" si="70"/>
        <v>0</v>
      </c>
      <c r="N180" s="5">
        <f t="shared" si="70"/>
        <v>0</v>
      </c>
      <c r="O180" s="5"/>
      <c r="P180" s="5"/>
    </row>
    <row r="185" spans="1:16" s="1" customFormat="1" x14ac:dyDescent="0.2">
      <c r="A185" s="1" t="s">
        <v>607</v>
      </c>
      <c r="B185" s="1" t="s">
        <v>608</v>
      </c>
      <c r="C185" s="12">
        <f>SUM(C187)</f>
        <v>0</v>
      </c>
      <c r="D185" s="12">
        <f t="shared" ref="D185:N185" si="71">SUM(D187)</f>
        <v>0</v>
      </c>
      <c r="E185" s="5">
        <f t="shared" si="71"/>
        <v>0</v>
      </c>
      <c r="F185" s="5">
        <f t="shared" si="71"/>
        <v>0</v>
      </c>
      <c r="G185" s="5">
        <f t="shared" si="71"/>
        <v>0</v>
      </c>
      <c r="H185" s="5">
        <f t="shared" si="71"/>
        <v>0</v>
      </c>
      <c r="I185" s="5">
        <f t="shared" si="71"/>
        <v>0</v>
      </c>
      <c r="J185" s="5">
        <f t="shared" si="71"/>
        <v>0</v>
      </c>
      <c r="K185" s="5">
        <f t="shared" si="71"/>
        <v>0</v>
      </c>
      <c r="L185" s="5">
        <f t="shared" si="71"/>
        <v>0</v>
      </c>
      <c r="M185" s="5">
        <f t="shared" si="71"/>
        <v>0</v>
      </c>
      <c r="N185" s="5">
        <f t="shared" si="71"/>
        <v>0</v>
      </c>
      <c r="O185" s="5"/>
      <c r="P185" s="5"/>
    </row>
    <row r="189" spans="1:16" s="1" customFormat="1" x14ac:dyDescent="0.2">
      <c r="A189" s="1" t="s">
        <v>611</v>
      </c>
      <c r="B189" s="1" t="s">
        <v>612</v>
      </c>
      <c r="C189" s="12">
        <f>SUM(C191)</f>
        <v>0</v>
      </c>
      <c r="D189" s="12">
        <f t="shared" ref="D189:N189" si="72">SUM(D191)</f>
        <v>0</v>
      </c>
      <c r="E189" s="5">
        <f t="shared" si="72"/>
        <v>0</v>
      </c>
      <c r="F189" s="5">
        <f t="shared" si="72"/>
        <v>0</v>
      </c>
      <c r="G189" s="5">
        <f t="shared" si="72"/>
        <v>0</v>
      </c>
      <c r="H189" s="5">
        <f t="shared" si="72"/>
        <v>0</v>
      </c>
      <c r="I189" s="5">
        <f t="shared" si="72"/>
        <v>0</v>
      </c>
      <c r="J189" s="5">
        <f t="shared" si="72"/>
        <v>0</v>
      </c>
      <c r="K189" s="5">
        <f t="shared" si="72"/>
        <v>0</v>
      </c>
      <c r="L189" s="5">
        <f t="shared" si="72"/>
        <v>0</v>
      </c>
      <c r="M189" s="5">
        <f t="shared" si="72"/>
        <v>0</v>
      </c>
      <c r="N189" s="5">
        <f t="shared" si="72"/>
        <v>0</v>
      </c>
      <c r="O189" s="5"/>
      <c r="P189" s="5"/>
    </row>
    <row r="193" spans="1:16" s="1" customFormat="1" x14ac:dyDescent="0.2">
      <c r="A193" s="1" t="s">
        <v>615</v>
      </c>
      <c r="B193" s="1" t="s">
        <v>616</v>
      </c>
      <c r="C193" s="12">
        <f t="shared" ref="C193:N193" si="73">SUM(C195:C195)</f>
        <v>0</v>
      </c>
      <c r="D193" s="12">
        <f t="shared" si="73"/>
        <v>0</v>
      </c>
      <c r="E193" s="5">
        <f t="shared" si="73"/>
        <v>0</v>
      </c>
      <c r="F193" s="5">
        <f t="shared" si="73"/>
        <v>0</v>
      </c>
      <c r="G193" s="5">
        <f t="shared" si="73"/>
        <v>0</v>
      </c>
      <c r="H193" s="5">
        <f t="shared" si="73"/>
        <v>0</v>
      </c>
      <c r="I193" s="5">
        <f t="shared" si="73"/>
        <v>0</v>
      </c>
      <c r="J193" s="5">
        <f t="shared" si="73"/>
        <v>0</v>
      </c>
      <c r="K193" s="5">
        <f t="shared" si="73"/>
        <v>0</v>
      </c>
      <c r="L193" s="5">
        <f t="shared" si="73"/>
        <v>0</v>
      </c>
      <c r="M193" s="5">
        <f t="shared" si="73"/>
        <v>0</v>
      </c>
      <c r="N193" s="5">
        <f t="shared" si="73"/>
        <v>0</v>
      </c>
      <c r="O193" s="5"/>
      <c r="P193" s="5"/>
    </row>
    <row r="197" spans="1:16" s="1" customFormat="1" x14ac:dyDescent="0.2">
      <c r="A197" s="1" t="s">
        <v>620</v>
      </c>
      <c r="B197" s="1" t="s">
        <v>621</v>
      </c>
      <c r="C197" s="12">
        <f>C199</f>
        <v>0</v>
      </c>
      <c r="D197" s="12">
        <f>D199</f>
        <v>0</v>
      </c>
      <c r="E197" s="5">
        <f t="shared" ref="E197:N197" si="74">E199</f>
        <v>0</v>
      </c>
      <c r="F197" s="5">
        <f t="shared" si="74"/>
        <v>0</v>
      </c>
      <c r="G197" s="5">
        <f t="shared" si="74"/>
        <v>0</v>
      </c>
      <c r="H197" s="5">
        <f t="shared" si="74"/>
        <v>0</v>
      </c>
      <c r="I197" s="5">
        <f t="shared" si="74"/>
        <v>20000</v>
      </c>
      <c r="J197" s="5">
        <f t="shared" si="74"/>
        <v>0</v>
      </c>
      <c r="K197" s="5">
        <f t="shared" si="74"/>
        <v>0</v>
      </c>
      <c r="L197" s="5">
        <f t="shared" si="74"/>
        <v>0</v>
      </c>
      <c r="M197" s="5">
        <f t="shared" si="74"/>
        <v>0</v>
      </c>
      <c r="N197" s="5">
        <f t="shared" si="74"/>
        <v>0</v>
      </c>
      <c r="O197" s="5"/>
      <c r="P197" s="5"/>
    </row>
    <row r="198" spans="1:16" s="1" customFormat="1" x14ac:dyDescent="0.2">
      <c r="C198" s="12"/>
      <c r="D198" s="12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</row>
    <row r="199" spans="1:16" s="1" customFormat="1" x14ac:dyDescent="0.2">
      <c r="A199" s="1" t="s">
        <v>622</v>
      </c>
      <c r="B199" s="1" t="s">
        <v>621</v>
      </c>
      <c r="C199" s="12">
        <f t="shared" ref="C199:N199" si="75">SUM(C201:C201)</f>
        <v>0</v>
      </c>
      <c r="D199" s="12">
        <f t="shared" si="75"/>
        <v>0</v>
      </c>
      <c r="E199" s="5">
        <f t="shared" si="75"/>
        <v>0</v>
      </c>
      <c r="F199" s="5">
        <f t="shared" si="75"/>
        <v>0</v>
      </c>
      <c r="G199" s="5">
        <f t="shared" si="75"/>
        <v>0</v>
      </c>
      <c r="H199" s="5">
        <f t="shared" si="75"/>
        <v>0</v>
      </c>
      <c r="I199" s="5">
        <f t="shared" si="75"/>
        <v>20000</v>
      </c>
      <c r="J199" s="5">
        <f t="shared" si="75"/>
        <v>0</v>
      </c>
      <c r="K199" s="5">
        <f t="shared" si="75"/>
        <v>0</v>
      </c>
      <c r="L199" s="5">
        <f t="shared" si="75"/>
        <v>0</v>
      </c>
      <c r="M199" s="5">
        <f t="shared" si="75"/>
        <v>0</v>
      </c>
      <c r="N199" s="5">
        <f t="shared" si="75"/>
        <v>0</v>
      </c>
      <c r="O199" s="5"/>
      <c r="P199" s="5"/>
    </row>
    <row r="201" spans="1:16" x14ac:dyDescent="0.2">
      <c r="B201" t="s">
        <v>1526</v>
      </c>
      <c r="I201" s="3">
        <v>20000</v>
      </c>
    </row>
    <row r="203" spans="1:16" s="1" customFormat="1" x14ac:dyDescent="0.2">
      <c r="A203" s="1" t="s">
        <v>630</v>
      </c>
      <c r="B203" s="1" t="s">
        <v>631</v>
      </c>
      <c r="C203" s="12">
        <f t="shared" ref="C203:N203" si="76">C205+C212</f>
        <v>0</v>
      </c>
      <c r="D203" s="12">
        <f t="shared" si="76"/>
        <v>0</v>
      </c>
      <c r="E203" s="5">
        <f t="shared" si="76"/>
        <v>0</v>
      </c>
      <c r="F203" s="5">
        <f t="shared" si="76"/>
        <v>0</v>
      </c>
      <c r="G203" s="5">
        <f t="shared" si="76"/>
        <v>0</v>
      </c>
      <c r="H203" s="5">
        <f t="shared" si="76"/>
        <v>0</v>
      </c>
      <c r="I203" s="5">
        <f t="shared" si="76"/>
        <v>10000</v>
      </c>
      <c r="J203" s="5">
        <f t="shared" si="76"/>
        <v>0</v>
      </c>
      <c r="K203" s="5">
        <f t="shared" si="76"/>
        <v>0</v>
      </c>
      <c r="L203" s="5">
        <f t="shared" si="76"/>
        <v>0</v>
      </c>
      <c r="M203" s="5">
        <f t="shared" si="76"/>
        <v>0</v>
      </c>
      <c r="N203" s="5">
        <f t="shared" si="76"/>
        <v>0</v>
      </c>
      <c r="O203" s="5"/>
      <c r="P203" s="5"/>
    </row>
    <row r="204" spans="1:16" s="1" customFormat="1" x14ac:dyDescent="0.2">
      <c r="C204" s="12"/>
      <c r="D204" s="12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</row>
    <row r="205" spans="1:16" s="1" customFormat="1" x14ac:dyDescent="0.2">
      <c r="A205" s="1" t="s">
        <v>632</v>
      </c>
      <c r="B205" s="1" t="s">
        <v>633</v>
      </c>
      <c r="C205" s="12">
        <f>C207</f>
        <v>0</v>
      </c>
      <c r="D205" s="12">
        <f>D207</f>
        <v>0</v>
      </c>
      <c r="E205" s="5">
        <f t="shared" ref="E205:N205" si="77">E207</f>
        <v>0</v>
      </c>
      <c r="F205" s="5">
        <f t="shared" si="77"/>
        <v>0</v>
      </c>
      <c r="G205" s="5">
        <f t="shared" si="77"/>
        <v>0</v>
      </c>
      <c r="H205" s="5">
        <f t="shared" si="77"/>
        <v>0</v>
      </c>
      <c r="I205" s="5">
        <f t="shared" si="77"/>
        <v>10000</v>
      </c>
      <c r="J205" s="5">
        <f t="shared" si="77"/>
        <v>0</v>
      </c>
      <c r="K205" s="5">
        <f t="shared" si="77"/>
        <v>0</v>
      </c>
      <c r="L205" s="5">
        <f t="shared" si="77"/>
        <v>0</v>
      </c>
      <c r="M205" s="5">
        <f t="shared" si="77"/>
        <v>0</v>
      </c>
      <c r="N205" s="5">
        <f t="shared" si="77"/>
        <v>0</v>
      </c>
      <c r="O205" s="5"/>
      <c r="P205" s="5"/>
    </row>
    <row r="206" spans="1:16" s="1" customFormat="1" x14ac:dyDescent="0.2">
      <c r="C206" s="12"/>
      <c r="D206" s="12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</row>
    <row r="207" spans="1:16" s="1" customFormat="1" x14ac:dyDescent="0.2">
      <c r="A207" s="1" t="s">
        <v>634</v>
      </c>
      <c r="B207" s="1" t="s">
        <v>633</v>
      </c>
      <c r="C207" s="12">
        <f t="shared" ref="C207:N207" si="78">SUM(C209:C210)</f>
        <v>0</v>
      </c>
      <c r="D207" s="12">
        <f t="shared" si="78"/>
        <v>0</v>
      </c>
      <c r="E207" s="5">
        <f t="shared" si="78"/>
        <v>0</v>
      </c>
      <c r="F207" s="5">
        <f t="shared" si="78"/>
        <v>0</v>
      </c>
      <c r="G207" s="5">
        <f t="shared" si="78"/>
        <v>0</v>
      </c>
      <c r="H207" s="5">
        <f t="shared" si="78"/>
        <v>0</v>
      </c>
      <c r="I207" s="5">
        <f t="shared" si="78"/>
        <v>10000</v>
      </c>
      <c r="J207" s="5">
        <f t="shared" si="78"/>
        <v>0</v>
      </c>
      <c r="K207" s="5">
        <f t="shared" si="78"/>
        <v>0</v>
      </c>
      <c r="L207" s="5">
        <f t="shared" si="78"/>
        <v>0</v>
      </c>
      <c r="M207" s="5">
        <f t="shared" si="78"/>
        <v>0</v>
      </c>
      <c r="N207" s="5">
        <f t="shared" si="78"/>
        <v>0</v>
      </c>
      <c r="O207" s="5"/>
      <c r="P207" s="5"/>
    </row>
    <row r="209" spans="1:16" x14ac:dyDescent="0.2">
      <c r="B209" t="s">
        <v>1525</v>
      </c>
      <c r="I209" s="3">
        <v>10000</v>
      </c>
    </row>
    <row r="212" spans="1:16" s="1" customFormat="1" x14ac:dyDescent="0.2">
      <c r="A212" s="1" t="s">
        <v>656</v>
      </c>
      <c r="B212" s="1" t="s">
        <v>657</v>
      </c>
      <c r="C212" s="12">
        <f>C214</f>
        <v>0</v>
      </c>
      <c r="D212" s="12">
        <f>D214</f>
        <v>0</v>
      </c>
      <c r="E212" s="5">
        <f t="shared" ref="E212:N212" si="79">E214</f>
        <v>0</v>
      </c>
      <c r="F212" s="5">
        <f t="shared" si="79"/>
        <v>0</v>
      </c>
      <c r="G212" s="5">
        <f t="shared" si="79"/>
        <v>0</v>
      </c>
      <c r="H212" s="5">
        <f t="shared" si="79"/>
        <v>0</v>
      </c>
      <c r="I212" s="5">
        <f t="shared" si="79"/>
        <v>0</v>
      </c>
      <c r="J212" s="5">
        <f t="shared" si="79"/>
        <v>0</v>
      </c>
      <c r="K212" s="5">
        <f t="shared" si="79"/>
        <v>0</v>
      </c>
      <c r="L212" s="5">
        <f t="shared" si="79"/>
        <v>0</v>
      </c>
      <c r="M212" s="5">
        <f t="shared" si="79"/>
        <v>0</v>
      </c>
      <c r="N212" s="5">
        <f t="shared" si="79"/>
        <v>0</v>
      </c>
      <c r="O212" s="5"/>
      <c r="P212" s="5"/>
    </row>
    <row r="213" spans="1:16" s="1" customFormat="1" x14ac:dyDescent="0.2">
      <c r="C213" s="12"/>
      <c r="D213" s="12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</row>
    <row r="214" spans="1:16" s="1" customFormat="1" x14ac:dyDescent="0.2">
      <c r="A214" s="1" t="s">
        <v>658</v>
      </c>
      <c r="B214" s="1" t="s">
        <v>657</v>
      </c>
      <c r="C214" s="12">
        <f t="shared" ref="C214:N214" si="80">SUM(C216:C216)</f>
        <v>0</v>
      </c>
      <c r="D214" s="12">
        <f t="shared" si="80"/>
        <v>0</v>
      </c>
      <c r="E214" s="5">
        <f t="shared" si="80"/>
        <v>0</v>
      </c>
      <c r="F214" s="5">
        <f t="shared" si="80"/>
        <v>0</v>
      </c>
      <c r="G214" s="5">
        <f t="shared" si="80"/>
        <v>0</v>
      </c>
      <c r="H214" s="5">
        <f t="shared" si="80"/>
        <v>0</v>
      </c>
      <c r="I214" s="5">
        <f t="shared" si="80"/>
        <v>0</v>
      </c>
      <c r="J214" s="5">
        <f t="shared" si="80"/>
        <v>0</v>
      </c>
      <c r="K214" s="5">
        <f t="shared" si="80"/>
        <v>0</v>
      </c>
      <c r="L214" s="5">
        <f t="shared" si="80"/>
        <v>0</v>
      </c>
      <c r="M214" s="5">
        <f t="shared" si="80"/>
        <v>0</v>
      </c>
      <c r="N214" s="5">
        <f t="shared" si="80"/>
        <v>0</v>
      </c>
      <c r="O214" s="5"/>
      <c r="P214" s="5"/>
    </row>
    <row r="218" spans="1:16" s="1" customFormat="1" x14ac:dyDescent="0.2">
      <c r="A218" s="1" t="s">
        <v>678</v>
      </c>
      <c r="B218" s="1" t="s">
        <v>679</v>
      </c>
      <c r="C218" s="12">
        <f t="shared" ref="C218:N218" si="81">C221+C235+C249+C264</f>
        <v>0</v>
      </c>
      <c r="D218" s="12">
        <f t="shared" si="81"/>
        <v>0</v>
      </c>
      <c r="E218" s="5">
        <f t="shared" si="81"/>
        <v>0</v>
      </c>
      <c r="F218" s="5">
        <f t="shared" si="81"/>
        <v>0</v>
      </c>
      <c r="G218" s="5">
        <f t="shared" si="81"/>
        <v>0</v>
      </c>
      <c r="H218" s="5">
        <f t="shared" si="81"/>
        <v>0</v>
      </c>
      <c r="I218" s="5">
        <f t="shared" si="81"/>
        <v>0</v>
      </c>
      <c r="J218" s="5">
        <f t="shared" si="81"/>
        <v>0</v>
      </c>
      <c r="K218" s="5">
        <f t="shared" si="81"/>
        <v>0</v>
      </c>
      <c r="L218" s="5">
        <f t="shared" si="81"/>
        <v>0</v>
      </c>
      <c r="M218" s="5">
        <f t="shared" si="81"/>
        <v>0</v>
      </c>
      <c r="N218" s="5">
        <f t="shared" si="81"/>
        <v>0</v>
      </c>
      <c r="O218" s="5"/>
      <c r="P218" s="5"/>
    </row>
    <row r="219" spans="1:16" s="1" customFormat="1" x14ac:dyDescent="0.2">
      <c r="C219" s="12"/>
      <c r="D219" s="13">
        <f>C218-D218</f>
        <v>0</v>
      </c>
      <c r="E219" s="5"/>
      <c r="F219" s="6">
        <f t="shared" ref="F219" si="82">E218-F218</f>
        <v>0</v>
      </c>
      <c r="G219" s="5"/>
      <c r="H219" s="6">
        <f t="shared" ref="H219" si="83">G218-H218</f>
        <v>0</v>
      </c>
      <c r="I219" s="5"/>
      <c r="J219" s="6">
        <f t="shared" ref="J219" si="84">I218-J218</f>
        <v>0</v>
      </c>
      <c r="K219" s="5"/>
      <c r="L219" s="6">
        <f t="shared" ref="L219" si="85">K218-L218</f>
        <v>0</v>
      </c>
      <c r="M219" s="5"/>
      <c r="N219" s="6">
        <f t="shared" ref="N219" si="86">M218-N218</f>
        <v>0</v>
      </c>
      <c r="O219" s="5"/>
      <c r="P219" s="5"/>
    </row>
    <row r="220" spans="1:16" s="1" customFormat="1" x14ac:dyDescent="0.2">
      <c r="C220" s="12"/>
      <c r="D220" s="12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</row>
    <row r="221" spans="1:16" s="1" customFormat="1" x14ac:dyDescent="0.2">
      <c r="A221" s="1" t="s">
        <v>680</v>
      </c>
      <c r="B221" s="1" t="s">
        <v>681</v>
      </c>
      <c r="C221" s="12">
        <f>C223+C229</f>
        <v>0</v>
      </c>
      <c r="D221" s="12">
        <f t="shared" ref="D221:N221" si="87">D223+D229</f>
        <v>0</v>
      </c>
      <c r="E221" s="5">
        <f t="shared" si="87"/>
        <v>0</v>
      </c>
      <c r="F221" s="5">
        <f t="shared" si="87"/>
        <v>0</v>
      </c>
      <c r="G221" s="5">
        <f t="shared" si="87"/>
        <v>0</v>
      </c>
      <c r="H221" s="5">
        <f t="shared" si="87"/>
        <v>0</v>
      </c>
      <c r="I221" s="5">
        <f t="shared" si="87"/>
        <v>0</v>
      </c>
      <c r="J221" s="5">
        <f t="shared" si="87"/>
        <v>0</v>
      </c>
      <c r="K221" s="5">
        <f t="shared" si="87"/>
        <v>0</v>
      </c>
      <c r="L221" s="5">
        <f t="shared" si="87"/>
        <v>0</v>
      </c>
      <c r="M221" s="5">
        <f t="shared" si="87"/>
        <v>0</v>
      </c>
      <c r="N221" s="5">
        <f t="shared" si="87"/>
        <v>0</v>
      </c>
      <c r="O221" s="5"/>
      <c r="P221" s="5"/>
    </row>
    <row r="222" spans="1:16" s="1" customFormat="1" x14ac:dyDescent="0.2">
      <c r="C222" s="12"/>
      <c r="D222" s="12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</row>
    <row r="223" spans="1:16" s="1" customFormat="1" x14ac:dyDescent="0.2">
      <c r="A223" s="1" t="s">
        <v>682</v>
      </c>
      <c r="B223" s="1" t="s">
        <v>683</v>
      </c>
      <c r="C223" s="12">
        <f>C225</f>
        <v>0</v>
      </c>
      <c r="D223" s="12">
        <f t="shared" ref="D223:N223" si="88">D225</f>
        <v>0</v>
      </c>
      <c r="E223" s="5">
        <f t="shared" si="88"/>
        <v>0</v>
      </c>
      <c r="F223" s="5">
        <f t="shared" si="88"/>
        <v>0</v>
      </c>
      <c r="G223" s="5">
        <f t="shared" si="88"/>
        <v>0</v>
      </c>
      <c r="H223" s="5">
        <f t="shared" si="88"/>
        <v>0</v>
      </c>
      <c r="I223" s="5">
        <f t="shared" si="88"/>
        <v>0</v>
      </c>
      <c r="J223" s="5">
        <f t="shared" si="88"/>
        <v>0</v>
      </c>
      <c r="K223" s="5">
        <f t="shared" si="88"/>
        <v>0</v>
      </c>
      <c r="L223" s="5">
        <f t="shared" si="88"/>
        <v>0</v>
      </c>
      <c r="M223" s="5">
        <f t="shared" si="88"/>
        <v>0</v>
      </c>
      <c r="N223" s="5">
        <f t="shared" si="88"/>
        <v>0</v>
      </c>
      <c r="O223" s="5"/>
      <c r="P223" s="5"/>
    </row>
    <row r="224" spans="1:16" s="1" customFormat="1" x14ac:dyDescent="0.2">
      <c r="C224" s="12"/>
      <c r="D224" s="12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</row>
    <row r="225" spans="1:16" s="1" customFormat="1" x14ac:dyDescent="0.2">
      <c r="A225" s="1" t="s">
        <v>684</v>
      </c>
      <c r="B225" s="1" t="s">
        <v>683</v>
      </c>
      <c r="C225" s="12">
        <f>SUM(C227)</f>
        <v>0</v>
      </c>
      <c r="D225" s="12">
        <f t="shared" ref="D225:N225" si="89">SUM(D227)</f>
        <v>0</v>
      </c>
      <c r="E225" s="5">
        <f t="shared" si="89"/>
        <v>0</v>
      </c>
      <c r="F225" s="5">
        <f t="shared" si="89"/>
        <v>0</v>
      </c>
      <c r="G225" s="5">
        <f t="shared" si="89"/>
        <v>0</v>
      </c>
      <c r="H225" s="5">
        <f t="shared" si="89"/>
        <v>0</v>
      </c>
      <c r="I225" s="5">
        <f t="shared" si="89"/>
        <v>0</v>
      </c>
      <c r="J225" s="5">
        <f t="shared" si="89"/>
        <v>0</v>
      </c>
      <c r="K225" s="5">
        <f t="shared" si="89"/>
        <v>0</v>
      </c>
      <c r="L225" s="5">
        <f t="shared" si="89"/>
        <v>0</v>
      </c>
      <c r="M225" s="5">
        <f t="shared" si="89"/>
        <v>0</v>
      </c>
      <c r="N225" s="5">
        <f t="shared" si="89"/>
        <v>0</v>
      </c>
      <c r="O225" s="5"/>
      <c r="P225" s="5"/>
    </row>
    <row r="229" spans="1:16" s="1" customFormat="1" x14ac:dyDescent="0.2">
      <c r="A229" s="1" t="s">
        <v>687</v>
      </c>
      <c r="B229" s="1" t="s">
        <v>688</v>
      </c>
      <c r="C229" s="12">
        <f>C231</f>
        <v>0</v>
      </c>
      <c r="D229" s="12">
        <f t="shared" ref="D229:N229" si="90">D231</f>
        <v>0</v>
      </c>
      <c r="E229" s="5">
        <f t="shared" si="90"/>
        <v>0</v>
      </c>
      <c r="F229" s="5">
        <f t="shared" si="90"/>
        <v>0</v>
      </c>
      <c r="G229" s="5">
        <f t="shared" si="90"/>
        <v>0</v>
      </c>
      <c r="H229" s="5">
        <f t="shared" si="90"/>
        <v>0</v>
      </c>
      <c r="I229" s="5">
        <f t="shared" si="90"/>
        <v>0</v>
      </c>
      <c r="J229" s="5">
        <f t="shared" si="90"/>
        <v>0</v>
      </c>
      <c r="K229" s="5">
        <f t="shared" si="90"/>
        <v>0</v>
      </c>
      <c r="L229" s="5">
        <f t="shared" si="90"/>
        <v>0</v>
      </c>
      <c r="M229" s="5">
        <f t="shared" si="90"/>
        <v>0</v>
      </c>
      <c r="N229" s="5">
        <f t="shared" si="90"/>
        <v>0</v>
      </c>
      <c r="O229" s="5"/>
      <c r="P229" s="5"/>
    </row>
    <row r="230" spans="1:16" s="1" customFormat="1" x14ac:dyDescent="0.2">
      <c r="C230" s="12"/>
      <c r="D230" s="12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</row>
    <row r="231" spans="1:16" s="1" customFormat="1" x14ac:dyDescent="0.2">
      <c r="A231" s="1" t="s">
        <v>689</v>
      </c>
      <c r="B231" s="1" t="s">
        <v>688</v>
      </c>
      <c r="C231" s="12">
        <f t="shared" ref="C231:N231" si="91">SUM(C233:C233)</f>
        <v>0</v>
      </c>
      <c r="D231" s="12">
        <f t="shared" si="91"/>
        <v>0</v>
      </c>
      <c r="E231" s="5">
        <f t="shared" si="91"/>
        <v>0</v>
      </c>
      <c r="F231" s="5">
        <f t="shared" si="91"/>
        <v>0</v>
      </c>
      <c r="G231" s="5">
        <f t="shared" si="91"/>
        <v>0</v>
      </c>
      <c r="H231" s="5">
        <f t="shared" si="91"/>
        <v>0</v>
      </c>
      <c r="I231" s="5">
        <f t="shared" si="91"/>
        <v>0</v>
      </c>
      <c r="J231" s="5">
        <f t="shared" si="91"/>
        <v>0</v>
      </c>
      <c r="K231" s="5">
        <f t="shared" si="91"/>
        <v>0</v>
      </c>
      <c r="L231" s="5">
        <f t="shared" si="91"/>
        <v>0</v>
      </c>
      <c r="M231" s="5">
        <f t="shared" si="91"/>
        <v>0</v>
      </c>
      <c r="N231" s="5">
        <f t="shared" si="91"/>
        <v>0</v>
      </c>
      <c r="O231" s="5"/>
      <c r="P231" s="5"/>
    </row>
    <row r="235" spans="1:16" s="1" customFormat="1" x14ac:dyDescent="0.2">
      <c r="A235" s="1" t="s">
        <v>713</v>
      </c>
      <c r="B235" s="1" t="s">
        <v>714</v>
      </c>
      <c r="C235" s="12">
        <f t="shared" ref="C235:N235" si="92">C237+C243</f>
        <v>0</v>
      </c>
      <c r="D235" s="12">
        <f t="shared" si="92"/>
        <v>0</v>
      </c>
      <c r="E235" s="5">
        <f t="shared" si="92"/>
        <v>0</v>
      </c>
      <c r="F235" s="5">
        <f t="shared" si="92"/>
        <v>0</v>
      </c>
      <c r="G235" s="5">
        <f t="shared" si="92"/>
        <v>0</v>
      </c>
      <c r="H235" s="5">
        <f t="shared" si="92"/>
        <v>0</v>
      </c>
      <c r="I235" s="5">
        <f t="shared" si="92"/>
        <v>0</v>
      </c>
      <c r="J235" s="5">
        <f t="shared" si="92"/>
        <v>0</v>
      </c>
      <c r="K235" s="5">
        <f t="shared" si="92"/>
        <v>0</v>
      </c>
      <c r="L235" s="5">
        <f t="shared" si="92"/>
        <v>0</v>
      </c>
      <c r="M235" s="5">
        <f t="shared" si="92"/>
        <v>0</v>
      </c>
      <c r="N235" s="5">
        <f t="shared" si="92"/>
        <v>0</v>
      </c>
      <c r="O235" s="5"/>
      <c r="P235" s="5"/>
    </row>
    <row r="236" spans="1:16" s="1" customFormat="1" x14ac:dyDescent="0.2">
      <c r="C236" s="12"/>
      <c r="D236" s="12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</row>
    <row r="237" spans="1:16" s="1" customFormat="1" x14ac:dyDescent="0.2">
      <c r="A237" s="1" t="s">
        <v>715</v>
      </c>
      <c r="B237" s="1" t="s">
        <v>714</v>
      </c>
      <c r="C237" s="12">
        <f>C239</f>
        <v>0</v>
      </c>
      <c r="D237" s="12">
        <f t="shared" ref="D237:N237" si="93">D239</f>
        <v>0</v>
      </c>
      <c r="E237" s="5">
        <f t="shared" si="93"/>
        <v>0</v>
      </c>
      <c r="F237" s="5">
        <f t="shared" si="93"/>
        <v>0</v>
      </c>
      <c r="G237" s="5">
        <f t="shared" si="93"/>
        <v>0</v>
      </c>
      <c r="H237" s="5">
        <f t="shared" si="93"/>
        <v>0</v>
      </c>
      <c r="I237" s="5">
        <f t="shared" si="93"/>
        <v>0</v>
      </c>
      <c r="J237" s="5">
        <f t="shared" si="93"/>
        <v>0</v>
      </c>
      <c r="K237" s="5">
        <f t="shared" si="93"/>
        <v>0</v>
      </c>
      <c r="L237" s="5">
        <f t="shared" si="93"/>
        <v>0</v>
      </c>
      <c r="M237" s="5">
        <f t="shared" si="93"/>
        <v>0</v>
      </c>
      <c r="N237" s="5">
        <f t="shared" si="93"/>
        <v>0</v>
      </c>
      <c r="O237" s="5"/>
      <c r="P237" s="5"/>
    </row>
    <row r="238" spans="1:16" s="1" customFormat="1" x14ac:dyDescent="0.2">
      <c r="C238" s="12"/>
      <c r="D238" s="12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</row>
    <row r="239" spans="1:16" s="1" customFormat="1" x14ac:dyDescent="0.2">
      <c r="A239" s="1" t="s">
        <v>716</v>
      </c>
      <c r="B239" s="1" t="s">
        <v>714</v>
      </c>
      <c r="C239" s="12">
        <f t="shared" ref="C239:N239" si="94">SUM(C241:C241)</f>
        <v>0</v>
      </c>
      <c r="D239" s="12">
        <f t="shared" si="94"/>
        <v>0</v>
      </c>
      <c r="E239" s="5">
        <f t="shared" si="94"/>
        <v>0</v>
      </c>
      <c r="F239" s="5">
        <f t="shared" si="94"/>
        <v>0</v>
      </c>
      <c r="G239" s="5">
        <f t="shared" si="94"/>
        <v>0</v>
      </c>
      <c r="H239" s="5">
        <f t="shared" si="94"/>
        <v>0</v>
      </c>
      <c r="I239" s="5">
        <f t="shared" si="94"/>
        <v>0</v>
      </c>
      <c r="J239" s="5">
        <f t="shared" si="94"/>
        <v>0</v>
      </c>
      <c r="K239" s="5">
        <f t="shared" si="94"/>
        <v>0</v>
      </c>
      <c r="L239" s="5">
        <f t="shared" si="94"/>
        <v>0</v>
      </c>
      <c r="M239" s="5">
        <f t="shared" si="94"/>
        <v>0</v>
      </c>
      <c r="N239" s="5">
        <f t="shared" si="94"/>
        <v>0</v>
      </c>
      <c r="O239" s="5"/>
      <c r="P239" s="5"/>
    </row>
    <row r="243" spans="1:16" s="1" customFormat="1" x14ac:dyDescent="0.2">
      <c r="A243" s="1" t="s">
        <v>729</v>
      </c>
      <c r="B243" s="1" t="s">
        <v>730</v>
      </c>
      <c r="C243" s="12">
        <f>C245</f>
        <v>0</v>
      </c>
      <c r="D243" s="12">
        <f t="shared" ref="D243:N243" si="95">D245</f>
        <v>0</v>
      </c>
      <c r="E243" s="5">
        <f t="shared" si="95"/>
        <v>0</v>
      </c>
      <c r="F243" s="5">
        <f t="shared" si="95"/>
        <v>0</v>
      </c>
      <c r="G243" s="5">
        <f t="shared" si="95"/>
        <v>0</v>
      </c>
      <c r="H243" s="5">
        <f t="shared" si="95"/>
        <v>0</v>
      </c>
      <c r="I243" s="5">
        <f t="shared" si="95"/>
        <v>0</v>
      </c>
      <c r="J243" s="5">
        <f t="shared" si="95"/>
        <v>0</v>
      </c>
      <c r="K243" s="5">
        <f t="shared" si="95"/>
        <v>0</v>
      </c>
      <c r="L243" s="5">
        <f t="shared" si="95"/>
        <v>0</v>
      </c>
      <c r="M243" s="5">
        <f t="shared" si="95"/>
        <v>0</v>
      </c>
      <c r="N243" s="5">
        <f t="shared" si="95"/>
        <v>0</v>
      </c>
      <c r="O243" s="5"/>
      <c r="P243" s="5"/>
    </row>
    <row r="244" spans="1:16" s="1" customFormat="1" x14ac:dyDescent="0.2">
      <c r="C244" s="12"/>
      <c r="D244" s="12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</row>
    <row r="245" spans="1:16" s="1" customFormat="1" x14ac:dyDescent="0.2">
      <c r="A245" s="1" t="s">
        <v>731</v>
      </c>
      <c r="B245" s="1" t="s">
        <v>730</v>
      </c>
      <c r="C245" s="12">
        <f t="shared" ref="C245:N245" si="96">SUM(C247:C247)</f>
        <v>0</v>
      </c>
      <c r="D245" s="12">
        <f t="shared" si="96"/>
        <v>0</v>
      </c>
      <c r="E245" s="5">
        <f t="shared" si="96"/>
        <v>0</v>
      </c>
      <c r="F245" s="5">
        <f t="shared" si="96"/>
        <v>0</v>
      </c>
      <c r="G245" s="5">
        <f t="shared" si="96"/>
        <v>0</v>
      </c>
      <c r="H245" s="5">
        <f t="shared" si="96"/>
        <v>0</v>
      </c>
      <c r="I245" s="5">
        <f t="shared" si="96"/>
        <v>0</v>
      </c>
      <c r="J245" s="5">
        <f t="shared" si="96"/>
        <v>0</v>
      </c>
      <c r="K245" s="5">
        <f t="shared" si="96"/>
        <v>0</v>
      </c>
      <c r="L245" s="5">
        <f t="shared" si="96"/>
        <v>0</v>
      </c>
      <c r="M245" s="5">
        <f t="shared" si="96"/>
        <v>0</v>
      </c>
      <c r="N245" s="5">
        <f t="shared" si="96"/>
        <v>0</v>
      </c>
      <c r="O245" s="5"/>
      <c r="P245" s="5"/>
    </row>
    <row r="249" spans="1:16" s="1" customFormat="1" x14ac:dyDescent="0.2">
      <c r="A249" s="1" t="s">
        <v>738</v>
      </c>
      <c r="B249" s="1" t="s">
        <v>739</v>
      </c>
      <c r="C249" s="12">
        <f t="shared" ref="C249:N249" si="97">C251+C258</f>
        <v>0</v>
      </c>
      <c r="D249" s="12">
        <f t="shared" si="97"/>
        <v>0</v>
      </c>
      <c r="E249" s="5">
        <f t="shared" si="97"/>
        <v>0</v>
      </c>
      <c r="F249" s="5">
        <f t="shared" si="97"/>
        <v>0</v>
      </c>
      <c r="G249" s="5">
        <f t="shared" si="97"/>
        <v>0</v>
      </c>
      <c r="H249" s="5">
        <f t="shared" si="97"/>
        <v>0</v>
      </c>
      <c r="I249" s="5">
        <f t="shared" si="97"/>
        <v>0</v>
      </c>
      <c r="J249" s="5">
        <f t="shared" si="97"/>
        <v>0</v>
      </c>
      <c r="K249" s="5">
        <f t="shared" si="97"/>
        <v>0</v>
      </c>
      <c r="L249" s="5">
        <f t="shared" si="97"/>
        <v>0</v>
      </c>
      <c r="M249" s="5">
        <f t="shared" si="97"/>
        <v>0</v>
      </c>
      <c r="N249" s="5">
        <f t="shared" si="97"/>
        <v>0</v>
      </c>
      <c r="O249" s="5"/>
      <c r="P249" s="5"/>
    </row>
    <row r="250" spans="1:16" s="1" customFormat="1" x14ac:dyDescent="0.2">
      <c r="C250" s="12"/>
      <c r="D250" s="12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</row>
    <row r="251" spans="1:16" s="1" customFormat="1" x14ac:dyDescent="0.2">
      <c r="A251" s="1" t="s">
        <v>740</v>
      </c>
      <c r="B251" s="1" t="s">
        <v>741</v>
      </c>
      <c r="C251" s="12">
        <f>C253</f>
        <v>0</v>
      </c>
      <c r="D251" s="12">
        <f t="shared" ref="D251:N251" si="98">D253</f>
        <v>0</v>
      </c>
      <c r="E251" s="5">
        <f t="shared" si="98"/>
        <v>0</v>
      </c>
      <c r="F251" s="5">
        <f t="shared" si="98"/>
        <v>0</v>
      </c>
      <c r="G251" s="5">
        <f t="shared" si="98"/>
        <v>0</v>
      </c>
      <c r="H251" s="5">
        <f t="shared" si="98"/>
        <v>0</v>
      </c>
      <c r="I251" s="5">
        <f t="shared" si="98"/>
        <v>0</v>
      </c>
      <c r="J251" s="5">
        <f t="shared" si="98"/>
        <v>0</v>
      </c>
      <c r="K251" s="5">
        <f t="shared" si="98"/>
        <v>0</v>
      </c>
      <c r="L251" s="5">
        <f t="shared" si="98"/>
        <v>0</v>
      </c>
      <c r="M251" s="5">
        <f t="shared" si="98"/>
        <v>0</v>
      </c>
      <c r="N251" s="5">
        <f t="shared" si="98"/>
        <v>0</v>
      </c>
      <c r="O251" s="5"/>
      <c r="P251" s="5"/>
    </row>
    <row r="252" spans="1:16" s="1" customFormat="1" x14ac:dyDescent="0.2">
      <c r="C252" s="12"/>
      <c r="D252" s="12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</row>
    <row r="253" spans="1:16" s="1" customFormat="1" x14ac:dyDescent="0.2">
      <c r="A253" s="1" t="s">
        <v>742</v>
      </c>
      <c r="B253" s="1" t="s">
        <v>741</v>
      </c>
      <c r="C253" s="12">
        <f t="shared" ref="C253:N253" si="99">SUM(C255:C256)</f>
        <v>0</v>
      </c>
      <c r="D253" s="12">
        <f t="shared" si="99"/>
        <v>0</v>
      </c>
      <c r="E253" s="5">
        <f t="shared" si="99"/>
        <v>0</v>
      </c>
      <c r="F253" s="5">
        <f t="shared" si="99"/>
        <v>0</v>
      </c>
      <c r="G253" s="5">
        <f t="shared" si="99"/>
        <v>0</v>
      </c>
      <c r="H253" s="5">
        <f t="shared" si="99"/>
        <v>0</v>
      </c>
      <c r="I253" s="5">
        <f t="shared" si="99"/>
        <v>0</v>
      </c>
      <c r="J253" s="5">
        <f t="shared" si="99"/>
        <v>0</v>
      </c>
      <c r="K253" s="5">
        <f t="shared" si="99"/>
        <v>0</v>
      </c>
      <c r="L253" s="5">
        <f t="shared" si="99"/>
        <v>0</v>
      </c>
      <c r="M253" s="5">
        <f t="shared" si="99"/>
        <v>0</v>
      </c>
      <c r="N253" s="5">
        <f t="shared" si="99"/>
        <v>0</v>
      </c>
      <c r="O253" s="5"/>
      <c r="P253" s="5"/>
    </row>
    <row r="258" spans="1:16" s="1" customFormat="1" x14ac:dyDescent="0.2">
      <c r="A258" s="1" t="s">
        <v>752</v>
      </c>
      <c r="B258" s="1" t="s">
        <v>753</v>
      </c>
      <c r="C258" s="12">
        <f>C260</f>
        <v>0</v>
      </c>
      <c r="D258" s="12">
        <f t="shared" ref="D258:N258" si="100">D260</f>
        <v>0</v>
      </c>
      <c r="E258" s="5">
        <f t="shared" si="100"/>
        <v>0</v>
      </c>
      <c r="F258" s="5">
        <f t="shared" si="100"/>
        <v>0</v>
      </c>
      <c r="G258" s="5">
        <f t="shared" si="100"/>
        <v>0</v>
      </c>
      <c r="H258" s="5">
        <f t="shared" si="100"/>
        <v>0</v>
      </c>
      <c r="I258" s="5">
        <f t="shared" si="100"/>
        <v>0</v>
      </c>
      <c r="J258" s="5">
        <f t="shared" si="100"/>
        <v>0</v>
      </c>
      <c r="K258" s="5">
        <f t="shared" si="100"/>
        <v>0</v>
      </c>
      <c r="L258" s="5">
        <f t="shared" si="100"/>
        <v>0</v>
      </c>
      <c r="M258" s="5">
        <f t="shared" si="100"/>
        <v>0</v>
      </c>
      <c r="N258" s="5">
        <f t="shared" si="100"/>
        <v>0</v>
      </c>
      <c r="O258" s="5"/>
      <c r="P258" s="5"/>
    </row>
    <row r="259" spans="1:16" s="1" customFormat="1" x14ac:dyDescent="0.2">
      <c r="C259" s="12"/>
      <c r="D259" s="12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</row>
    <row r="260" spans="1:16" s="1" customFormat="1" x14ac:dyDescent="0.2">
      <c r="A260" s="1" t="s">
        <v>754</v>
      </c>
      <c r="B260" s="1" t="s">
        <v>753</v>
      </c>
      <c r="C260" s="12">
        <f>SUM(C262)</f>
        <v>0</v>
      </c>
      <c r="D260" s="12">
        <f t="shared" ref="D260:N260" si="101">SUM(D262)</f>
        <v>0</v>
      </c>
      <c r="E260" s="5">
        <f t="shared" si="101"/>
        <v>0</v>
      </c>
      <c r="F260" s="5">
        <f t="shared" si="101"/>
        <v>0</v>
      </c>
      <c r="G260" s="5">
        <f t="shared" si="101"/>
        <v>0</v>
      </c>
      <c r="H260" s="5">
        <f t="shared" si="101"/>
        <v>0</v>
      </c>
      <c r="I260" s="5">
        <f t="shared" si="101"/>
        <v>0</v>
      </c>
      <c r="J260" s="5">
        <f t="shared" si="101"/>
        <v>0</v>
      </c>
      <c r="K260" s="5">
        <f t="shared" si="101"/>
        <v>0</v>
      </c>
      <c r="L260" s="5">
        <f t="shared" si="101"/>
        <v>0</v>
      </c>
      <c r="M260" s="5">
        <f t="shared" si="101"/>
        <v>0</v>
      </c>
      <c r="N260" s="5">
        <f t="shared" si="101"/>
        <v>0</v>
      </c>
      <c r="O260" s="5"/>
      <c r="P260" s="5"/>
    </row>
    <row r="264" spans="1:16" s="1" customFormat="1" x14ac:dyDescent="0.2">
      <c r="A264" s="1" t="s">
        <v>757</v>
      </c>
      <c r="B264" s="1" t="s">
        <v>758</v>
      </c>
      <c r="C264" s="12">
        <f>C266</f>
        <v>0</v>
      </c>
      <c r="D264" s="12">
        <f t="shared" ref="D264:N264" si="102">D266</f>
        <v>0</v>
      </c>
      <c r="E264" s="5">
        <f t="shared" si="102"/>
        <v>0</v>
      </c>
      <c r="F264" s="5">
        <f t="shared" si="102"/>
        <v>0</v>
      </c>
      <c r="G264" s="5">
        <f t="shared" si="102"/>
        <v>0</v>
      </c>
      <c r="H264" s="5">
        <f t="shared" si="102"/>
        <v>0</v>
      </c>
      <c r="I264" s="5">
        <f t="shared" si="102"/>
        <v>0</v>
      </c>
      <c r="J264" s="5">
        <f t="shared" si="102"/>
        <v>0</v>
      </c>
      <c r="K264" s="5">
        <f t="shared" si="102"/>
        <v>0</v>
      </c>
      <c r="L264" s="5">
        <f t="shared" si="102"/>
        <v>0</v>
      </c>
      <c r="M264" s="5">
        <f t="shared" si="102"/>
        <v>0</v>
      </c>
      <c r="N264" s="5">
        <f t="shared" si="102"/>
        <v>0</v>
      </c>
      <c r="O264" s="5"/>
      <c r="P264" s="5"/>
    </row>
    <row r="265" spans="1:16" s="1" customFormat="1" x14ac:dyDescent="0.2">
      <c r="C265" s="12"/>
      <c r="D265" s="12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</row>
    <row r="266" spans="1:16" s="1" customFormat="1" x14ac:dyDescent="0.2">
      <c r="A266" s="1" t="s">
        <v>759</v>
      </c>
      <c r="B266" s="1" t="s">
        <v>758</v>
      </c>
      <c r="C266" s="12">
        <f>C268</f>
        <v>0</v>
      </c>
      <c r="D266" s="12">
        <f t="shared" ref="D266:N266" si="103">D268</f>
        <v>0</v>
      </c>
      <c r="E266" s="5">
        <f t="shared" si="103"/>
        <v>0</v>
      </c>
      <c r="F266" s="5">
        <f t="shared" si="103"/>
        <v>0</v>
      </c>
      <c r="G266" s="5">
        <f t="shared" si="103"/>
        <v>0</v>
      </c>
      <c r="H266" s="5">
        <f t="shared" si="103"/>
        <v>0</v>
      </c>
      <c r="I266" s="5">
        <f t="shared" si="103"/>
        <v>0</v>
      </c>
      <c r="J266" s="5">
        <f t="shared" si="103"/>
        <v>0</v>
      </c>
      <c r="K266" s="5">
        <f t="shared" si="103"/>
        <v>0</v>
      </c>
      <c r="L266" s="5">
        <f t="shared" si="103"/>
        <v>0</v>
      </c>
      <c r="M266" s="5">
        <f t="shared" si="103"/>
        <v>0</v>
      </c>
      <c r="N266" s="5">
        <f t="shared" si="103"/>
        <v>0</v>
      </c>
      <c r="O266" s="5"/>
      <c r="P266" s="5"/>
    </row>
    <row r="267" spans="1:16" s="1" customFormat="1" x14ac:dyDescent="0.2">
      <c r="C267" s="12"/>
      <c r="D267" s="12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</row>
    <row r="268" spans="1:16" s="1" customFormat="1" x14ac:dyDescent="0.2">
      <c r="A268" s="1" t="s">
        <v>760</v>
      </c>
      <c r="B268" s="1" t="s">
        <v>758</v>
      </c>
      <c r="C268" s="12">
        <f>C270</f>
        <v>0</v>
      </c>
      <c r="D268" s="12">
        <f t="shared" ref="D268:N268" si="104">D270</f>
        <v>0</v>
      </c>
      <c r="E268" s="5">
        <f t="shared" si="104"/>
        <v>0</v>
      </c>
      <c r="F268" s="5">
        <f t="shared" si="104"/>
        <v>0</v>
      </c>
      <c r="G268" s="5">
        <f t="shared" si="104"/>
        <v>0</v>
      </c>
      <c r="H268" s="5">
        <f t="shared" si="104"/>
        <v>0</v>
      </c>
      <c r="I268" s="5">
        <f t="shared" si="104"/>
        <v>0</v>
      </c>
      <c r="J268" s="5">
        <f t="shared" si="104"/>
        <v>0</v>
      </c>
      <c r="K268" s="5">
        <f t="shared" si="104"/>
        <v>0</v>
      </c>
      <c r="L268" s="5">
        <f t="shared" si="104"/>
        <v>0</v>
      </c>
      <c r="M268" s="5">
        <f t="shared" si="104"/>
        <v>0</v>
      </c>
      <c r="N268" s="5">
        <f t="shared" si="104"/>
        <v>0</v>
      </c>
      <c r="O268" s="5"/>
      <c r="P268" s="5"/>
    </row>
    <row r="272" spans="1:16" s="1" customFormat="1" x14ac:dyDescent="0.2">
      <c r="A272" s="1" t="s">
        <v>763</v>
      </c>
      <c r="B272" s="1" t="s">
        <v>764</v>
      </c>
      <c r="C272" s="12">
        <f t="shared" ref="C272:N272" si="105">C275+C283+C297+C312+C343+C351+C359</f>
        <v>410000</v>
      </c>
      <c r="D272" s="12">
        <f t="shared" si="105"/>
        <v>0</v>
      </c>
      <c r="E272" s="5">
        <f t="shared" si="105"/>
        <v>5500000</v>
      </c>
      <c r="F272" s="5">
        <f t="shared" si="105"/>
        <v>0</v>
      </c>
      <c r="G272" s="5">
        <f t="shared" si="105"/>
        <v>0</v>
      </c>
      <c r="H272" s="5">
        <f t="shared" si="105"/>
        <v>0</v>
      </c>
      <c r="I272" s="5">
        <f t="shared" si="105"/>
        <v>0</v>
      </c>
      <c r="J272" s="5">
        <f t="shared" si="105"/>
        <v>0</v>
      </c>
      <c r="K272" s="5">
        <f t="shared" si="105"/>
        <v>0</v>
      </c>
      <c r="L272" s="5">
        <f t="shared" si="105"/>
        <v>0</v>
      </c>
      <c r="M272" s="5">
        <f t="shared" si="105"/>
        <v>0</v>
      </c>
      <c r="N272" s="5">
        <f t="shared" si="105"/>
        <v>0</v>
      </c>
      <c r="O272" s="5"/>
      <c r="P272" s="5"/>
    </row>
    <row r="273" spans="1:16" s="1" customFormat="1" x14ac:dyDescent="0.2">
      <c r="C273" s="12"/>
      <c r="D273" s="13">
        <f>C272-D272</f>
        <v>410000</v>
      </c>
      <c r="E273" s="5"/>
      <c r="F273" s="6">
        <f t="shared" ref="F273" si="106">E272-F272</f>
        <v>5500000</v>
      </c>
      <c r="G273" s="5"/>
      <c r="H273" s="6">
        <f t="shared" ref="H273" si="107">G272-H272</f>
        <v>0</v>
      </c>
      <c r="I273" s="5"/>
      <c r="J273" s="6">
        <f t="shared" ref="J273" si="108">I272-J272</f>
        <v>0</v>
      </c>
      <c r="K273" s="5"/>
      <c r="L273" s="6">
        <f t="shared" ref="L273" si="109">K272-L272</f>
        <v>0</v>
      </c>
      <c r="M273" s="5"/>
      <c r="N273" s="6">
        <f t="shared" ref="N273" si="110">M272-N272</f>
        <v>0</v>
      </c>
      <c r="O273" s="5"/>
      <c r="P273" s="5"/>
    </row>
    <row r="274" spans="1:16" s="1" customFormat="1" x14ac:dyDescent="0.2">
      <c r="C274" s="12"/>
      <c r="D274" s="12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</row>
    <row r="275" spans="1:16" s="1" customFormat="1" x14ac:dyDescent="0.2">
      <c r="A275" s="1" t="s">
        <v>765</v>
      </c>
      <c r="B275" s="1" t="s">
        <v>766</v>
      </c>
      <c r="C275" s="12">
        <f>C277</f>
        <v>0</v>
      </c>
      <c r="D275" s="12">
        <f t="shared" ref="D275:N275" si="111">D277</f>
        <v>0</v>
      </c>
      <c r="E275" s="5">
        <f t="shared" si="111"/>
        <v>0</v>
      </c>
      <c r="F275" s="5">
        <f t="shared" si="111"/>
        <v>0</v>
      </c>
      <c r="G275" s="5">
        <f t="shared" si="111"/>
        <v>0</v>
      </c>
      <c r="H275" s="5">
        <f t="shared" si="111"/>
        <v>0</v>
      </c>
      <c r="I275" s="5">
        <f t="shared" si="111"/>
        <v>0</v>
      </c>
      <c r="J275" s="5">
        <f t="shared" si="111"/>
        <v>0</v>
      </c>
      <c r="K275" s="5">
        <f t="shared" si="111"/>
        <v>0</v>
      </c>
      <c r="L275" s="5">
        <f t="shared" si="111"/>
        <v>0</v>
      </c>
      <c r="M275" s="5">
        <f t="shared" si="111"/>
        <v>0</v>
      </c>
      <c r="N275" s="5">
        <f t="shared" si="111"/>
        <v>0</v>
      </c>
      <c r="O275" s="5"/>
      <c r="P275" s="5"/>
    </row>
    <row r="276" spans="1:16" s="1" customFormat="1" x14ac:dyDescent="0.2">
      <c r="C276" s="12"/>
      <c r="D276" s="12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</row>
    <row r="277" spans="1:16" s="1" customFormat="1" x14ac:dyDescent="0.2">
      <c r="A277" s="1" t="s">
        <v>767</v>
      </c>
      <c r="B277" s="1" t="s">
        <v>768</v>
      </c>
      <c r="C277" s="12">
        <f>C279</f>
        <v>0</v>
      </c>
      <c r="D277" s="12">
        <f t="shared" ref="D277:N277" si="112">D279</f>
        <v>0</v>
      </c>
      <c r="E277" s="5">
        <f t="shared" si="112"/>
        <v>0</v>
      </c>
      <c r="F277" s="5">
        <f t="shared" si="112"/>
        <v>0</v>
      </c>
      <c r="G277" s="5">
        <f t="shared" si="112"/>
        <v>0</v>
      </c>
      <c r="H277" s="5">
        <f t="shared" si="112"/>
        <v>0</v>
      </c>
      <c r="I277" s="5">
        <f t="shared" si="112"/>
        <v>0</v>
      </c>
      <c r="J277" s="5">
        <f t="shared" si="112"/>
        <v>0</v>
      </c>
      <c r="K277" s="5">
        <f t="shared" si="112"/>
        <v>0</v>
      </c>
      <c r="L277" s="5">
        <f t="shared" si="112"/>
        <v>0</v>
      </c>
      <c r="M277" s="5">
        <f t="shared" si="112"/>
        <v>0</v>
      </c>
      <c r="N277" s="5">
        <f t="shared" si="112"/>
        <v>0</v>
      </c>
      <c r="O277" s="5"/>
      <c r="P277" s="5"/>
    </row>
    <row r="278" spans="1:16" s="1" customFormat="1" x14ac:dyDescent="0.2">
      <c r="C278" s="12"/>
      <c r="D278" s="12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</row>
    <row r="279" spans="1:16" s="1" customFormat="1" x14ac:dyDescent="0.2">
      <c r="A279" s="1" t="s">
        <v>769</v>
      </c>
      <c r="B279" s="1" t="s">
        <v>768</v>
      </c>
      <c r="C279" s="12">
        <f>SUM(C281)</f>
        <v>0</v>
      </c>
      <c r="D279" s="12">
        <f t="shared" ref="D279:N279" si="113">SUM(D281)</f>
        <v>0</v>
      </c>
      <c r="E279" s="5">
        <f t="shared" si="113"/>
        <v>0</v>
      </c>
      <c r="F279" s="5">
        <f t="shared" si="113"/>
        <v>0</v>
      </c>
      <c r="G279" s="5">
        <f t="shared" si="113"/>
        <v>0</v>
      </c>
      <c r="H279" s="5">
        <f t="shared" si="113"/>
        <v>0</v>
      </c>
      <c r="I279" s="5">
        <f t="shared" si="113"/>
        <v>0</v>
      </c>
      <c r="J279" s="5">
        <f t="shared" si="113"/>
        <v>0</v>
      </c>
      <c r="K279" s="5">
        <f t="shared" si="113"/>
        <v>0</v>
      </c>
      <c r="L279" s="5">
        <f t="shared" si="113"/>
        <v>0</v>
      </c>
      <c r="M279" s="5">
        <f t="shared" si="113"/>
        <v>0</v>
      </c>
      <c r="N279" s="5">
        <f t="shared" si="113"/>
        <v>0</v>
      </c>
      <c r="O279" s="5"/>
      <c r="P279" s="5"/>
    </row>
    <row r="283" spans="1:16" s="1" customFormat="1" x14ac:dyDescent="0.2">
      <c r="A283" s="1" t="s">
        <v>772</v>
      </c>
      <c r="B283" s="1" t="s">
        <v>773</v>
      </c>
      <c r="C283" s="12">
        <f>C285+C291</f>
        <v>0</v>
      </c>
      <c r="D283" s="12">
        <f t="shared" ref="D283:N283" si="114">D285+D291</f>
        <v>0</v>
      </c>
      <c r="E283" s="5">
        <f t="shared" si="114"/>
        <v>0</v>
      </c>
      <c r="F283" s="5">
        <f t="shared" si="114"/>
        <v>0</v>
      </c>
      <c r="G283" s="5">
        <f t="shared" si="114"/>
        <v>0</v>
      </c>
      <c r="H283" s="5">
        <f t="shared" si="114"/>
        <v>0</v>
      </c>
      <c r="I283" s="5">
        <f t="shared" si="114"/>
        <v>0</v>
      </c>
      <c r="J283" s="5">
        <f t="shared" si="114"/>
        <v>0</v>
      </c>
      <c r="K283" s="5">
        <f t="shared" si="114"/>
        <v>0</v>
      </c>
      <c r="L283" s="5">
        <f t="shared" si="114"/>
        <v>0</v>
      </c>
      <c r="M283" s="5">
        <f t="shared" si="114"/>
        <v>0</v>
      </c>
      <c r="N283" s="5">
        <f t="shared" si="114"/>
        <v>0</v>
      </c>
      <c r="O283" s="5"/>
      <c r="P283" s="5"/>
    </row>
    <row r="284" spans="1:16" s="1" customFormat="1" x14ac:dyDescent="0.2">
      <c r="C284" s="12"/>
      <c r="D284" s="12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</row>
    <row r="285" spans="1:16" s="1" customFormat="1" x14ac:dyDescent="0.2">
      <c r="A285" s="1" t="s">
        <v>774</v>
      </c>
      <c r="B285" s="1" t="s">
        <v>773</v>
      </c>
      <c r="C285" s="12">
        <f>C287</f>
        <v>0</v>
      </c>
      <c r="D285" s="12">
        <f t="shared" ref="D285:N285" si="115">D287</f>
        <v>0</v>
      </c>
      <c r="E285" s="5">
        <f t="shared" si="115"/>
        <v>0</v>
      </c>
      <c r="F285" s="5">
        <f t="shared" si="115"/>
        <v>0</v>
      </c>
      <c r="G285" s="5">
        <f t="shared" si="115"/>
        <v>0</v>
      </c>
      <c r="H285" s="5">
        <f t="shared" si="115"/>
        <v>0</v>
      </c>
      <c r="I285" s="5">
        <f t="shared" si="115"/>
        <v>0</v>
      </c>
      <c r="J285" s="5">
        <f t="shared" si="115"/>
        <v>0</v>
      </c>
      <c r="K285" s="5">
        <f t="shared" si="115"/>
        <v>0</v>
      </c>
      <c r="L285" s="5">
        <f t="shared" si="115"/>
        <v>0</v>
      </c>
      <c r="M285" s="5">
        <f t="shared" si="115"/>
        <v>0</v>
      </c>
      <c r="N285" s="5">
        <f t="shared" si="115"/>
        <v>0</v>
      </c>
      <c r="O285" s="5"/>
      <c r="P285" s="5"/>
    </row>
    <row r="286" spans="1:16" s="1" customFormat="1" x14ac:dyDescent="0.2">
      <c r="C286" s="12"/>
      <c r="D286" s="12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</row>
    <row r="287" spans="1:16" s="1" customFormat="1" x14ac:dyDescent="0.2">
      <c r="A287" s="1" t="s">
        <v>775</v>
      </c>
      <c r="B287" s="1" t="s">
        <v>776</v>
      </c>
      <c r="C287" s="12">
        <f>SUM(C289)</f>
        <v>0</v>
      </c>
      <c r="D287" s="12">
        <f t="shared" ref="D287:N287" si="116">SUM(D289)</f>
        <v>0</v>
      </c>
      <c r="E287" s="5">
        <f t="shared" si="116"/>
        <v>0</v>
      </c>
      <c r="F287" s="5">
        <f t="shared" si="116"/>
        <v>0</v>
      </c>
      <c r="G287" s="5">
        <f t="shared" si="116"/>
        <v>0</v>
      </c>
      <c r="H287" s="5">
        <f t="shared" si="116"/>
        <v>0</v>
      </c>
      <c r="I287" s="5">
        <f t="shared" si="116"/>
        <v>0</v>
      </c>
      <c r="J287" s="5">
        <f t="shared" si="116"/>
        <v>0</v>
      </c>
      <c r="K287" s="5">
        <f t="shared" si="116"/>
        <v>0</v>
      </c>
      <c r="L287" s="5">
        <f t="shared" si="116"/>
        <v>0</v>
      </c>
      <c r="M287" s="5">
        <f t="shared" si="116"/>
        <v>0</v>
      </c>
      <c r="N287" s="5">
        <f t="shared" si="116"/>
        <v>0</v>
      </c>
      <c r="O287" s="5"/>
      <c r="P287" s="5"/>
    </row>
    <row r="291" spans="1:16" s="1" customFormat="1" x14ac:dyDescent="0.2">
      <c r="A291" s="1" t="s">
        <v>779</v>
      </c>
      <c r="B291" s="1" t="s">
        <v>780</v>
      </c>
      <c r="C291" s="12">
        <f>C293</f>
        <v>0</v>
      </c>
      <c r="D291" s="12">
        <f t="shared" ref="D291:N291" si="117">D293</f>
        <v>0</v>
      </c>
      <c r="E291" s="5">
        <f t="shared" si="117"/>
        <v>0</v>
      </c>
      <c r="F291" s="5">
        <f t="shared" si="117"/>
        <v>0</v>
      </c>
      <c r="G291" s="5">
        <f t="shared" si="117"/>
        <v>0</v>
      </c>
      <c r="H291" s="5">
        <f t="shared" si="117"/>
        <v>0</v>
      </c>
      <c r="I291" s="5">
        <f t="shared" si="117"/>
        <v>0</v>
      </c>
      <c r="J291" s="5">
        <f t="shared" si="117"/>
        <v>0</v>
      </c>
      <c r="K291" s="5">
        <f t="shared" si="117"/>
        <v>0</v>
      </c>
      <c r="L291" s="5">
        <f t="shared" si="117"/>
        <v>0</v>
      </c>
      <c r="M291" s="5">
        <f t="shared" si="117"/>
        <v>0</v>
      </c>
      <c r="N291" s="5">
        <f t="shared" si="117"/>
        <v>0</v>
      </c>
      <c r="O291" s="5"/>
      <c r="P291" s="5"/>
    </row>
    <row r="292" spans="1:16" s="1" customFormat="1" x14ac:dyDescent="0.2">
      <c r="C292" s="12"/>
      <c r="D292" s="12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</row>
    <row r="293" spans="1:16" s="1" customFormat="1" x14ac:dyDescent="0.2">
      <c r="A293" s="1" t="s">
        <v>781</v>
      </c>
      <c r="B293" s="1" t="s">
        <v>780</v>
      </c>
      <c r="C293" s="12">
        <f>SUM(C295)</f>
        <v>0</v>
      </c>
      <c r="D293" s="12">
        <f t="shared" ref="D293:N293" si="118">SUM(D295)</f>
        <v>0</v>
      </c>
      <c r="E293" s="5">
        <f t="shared" si="118"/>
        <v>0</v>
      </c>
      <c r="F293" s="5">
        <f t="shared" si="118"/>
        <v>0</v>
      </c>
      <c r="G293" s="5">
        <f t="shared" si="118"/>
        <v>0</v>
      </c>
      <c r="H293" s="5">
        <f t="shared" si="118"/>
        <v>0</v>
      </c>
      <c r="I293" s="5">
        <f t="shared" si="118"/>
        <v>0</v>
      </c>
      <c r="J293" s="5">
        <f t="shared" si="118"/>
        <v>0</v>
      </c>
      <c r="K293" s="5">
        <f t="shared" si="118"/>
        <v>0</v>
      </c>
      <c r="L293" s="5">
        <f t="shared" si="118"/>
        <v>0</v>
      </c>
      <c r="M293" s="5">
        <f t="shared" si="118"/>
        <v>0</v>
      </c>
      <c r="N293" s="5">
        <f t="shared" si="118"/>
        <v>0</v>
      </c>
      <c r="O293" s="5"/>
      <c r="P293" s="5"/>
    </row>
    <row r="297" spans="1:16" s="1" customFormat="1" x14ac:dyDescent="0.2">
      <c r="A297" s="1" t="s">
        <v>784</v>
      </c>
      <c r="B297" s="1" t="s">
        <v>785</v>
      </c>
      <c r="C297" s="12">
        <f>C299+C306</f>
        <v>0</v>
      </c>
      <c r="D297" s="12">
        <f t="shared" ref="D297:N297" si="119">D299+D306</f>
        <v>0</v>
      </c>
      <c r="E297" s="5">
        <f t="shared" si="119"/>
        <v>0</v>
      </c>
      <c r="F297" s="5">
        <f t="shared" si="119"/>
        <v>0</v>
      </c>
      <c r="G297" s="5">
        <f t="shared" si="119"/>
        <v>0</v>
      </c>
      <c r="H297" s="5">
        <f t="shared" si="119"/>
        <v>0</v>
      </c>
      <c r="I297" s="5">
        <f t="shared" si="119"/>
        <v>0</v>
      </c>
      <c r="J297" s="5">
        <f t="shared" si="119"/>
        <v>0</v>
      </c>
      <c r="K297" s="5">
        <f t="shared" si="119"/>
        <v>0</v>
      </c>
      <c r="L297" s="5">
        <f t="shared" si="119"/>
        <v>0</v>
      </c>
      <c r="M297" s="5">
        <f t="shared" si="119"/>
        <v>0</v>
      </c>
      <c r="N297" s="5">
        <f t="shared" si="119"/>
        <v>0</v>
      </c>
      <c r="O297" s="5"/>
      <c r="P297" s="5"/>
    </row>
    <row r="298" spans="1:16" s="1" customFormat="1" x14ac:dyDescent="0.2">
      <c r="C298" s="12"/>
      <c r="D298" s="12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</row>
    <row r="299" spans="1:16" s="1" customFormat="1" x14ac:dyDescent="0.2">
      <c r="A299" s="1" t="s">
        <v>786</v>
      </c>
      <c r="B299" s="1" t="s">
        <v>787</v>
      </c>
      <c r="C299" s="12">
        <f>C301</f>
        <v>0</v>
      </c>
      <c r="D299" s="12">
        <f t="shared" ref="D299:N299" si="120">D301</f>
        <v>0</v>
      </c>
      <c r="E299" s="5">
        <f t="shared" si="120"/>
        <v>0</v>
      </c>
      <c r="F299" s="5">
        <f t="shared" si="120"/>
        <v>0</v>
      </c>
      <c r="G299" s="5">
        <f t="shared" si="120"/>
        <v>0</v>
      </c>
      <c r="H299" s="5">
        <f t="shared" si="120"/>
        <v>0</v>
      </c>
      <c r="I299" s="5">
        <f t="shared" si="120"/>
        <v>0</v>
      </c>
      <c r="J299" s="5">
        <f t="shared" si="120"/>
        <v>0</v>
      </c>
      <c r="K299" s="5">
        <f t="shared" si="120"/>
        <v>0</v>
      </c>
      <c r="L299" s="5">
        <f t="shared" si="120"/>
        <v>0</v>
      </c>
      <c r="M299" s="5">
        <f t="shared" si="120"/>
        <v>0</v>
      </c>
      <c r="N299" s="5">
        <f t="shared" si="120"/>
        <v>0</v>
      </c>
      <c r="O299" s="5"/>
      <c r="P299" s="5"/>
    </row>
    <row r="300" spans="1:16" s="1" customFormat="1" x14ac:dyDescent="0.2">
      <c r="C300" s="12"/>
      <c r="D300" s="12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</row>
    <row r="301" spans="1:16" s="1" customFormat="1" x14ac:dyDescent="0.2">
      <c r="A301" s="1" t="s">
        <v>788</v>
      </c>
      <c r="B301" s="1" t="s">
        <v>787</v>
      </c>
      <c r="C301" s="12">
        <f>SUM(C303:C304)</f>
        <v>0</v>
      </c>
      <c r="D301" s="12">
        <f t="shared" ref="D301:N301" si="121">SUM(D303:D304)</f>
        <v>0</v>
      </c>
      <c r="E301" s="5">
        <f t="shared" si="121"/>
        <v>0</v>
      </c>
      <c r="F301" s="5">
        <f t="shared" si="121"/>
        <v>0</v>
      </c>
      <c r="G301" s="5">
        <f t="shared" si="121"/>
        <v>0</v>
      </c>
      <c r="H301" s="5">
        <f t="shared" si="121"/>
        <v>0</v>
      </c>
      <c r="I301" s="5">
        <f t="shared" si="121"/>
        <v>0</v>
      </c>
      <c r="J301" s="5">
        <f t="shared" si="121"/>
        <v>0</v>
      </c>
      <c r="K301" s="5">
        <f t="shared" si="121"/>
        <v>0</v>
      </c>
      <c r="L301" s="5">
        <f t="shared" si="121"/>
        <v>0</v>
      </c>
      <c r="M301" s="5">
        <f t="shared" si="121"/>
        <v>0</v>
      </c>
      <c r="N301" s="5">
        <f t="shared" si="121"/>
        <v>0</v>
      </c>
      <c r="O301" s="5"/>
      <c r="P301" s="5"/>
    </row>
    <row r="306" spans="1:16" s="1" customFormat="1" x14ac:dyDescent="0.2">
      <c r="A306" s="1" t="s">
        <v>792</v>
      </c>
      <c r="B306" s="1" t="s">
        <v>793</v>
      </c>
      <c r="C306" s="12">
        <f>C308</f>
        <v>0</v>
      </c>
      <c r="D306" s="12">
        <f t="shared" ref="D306:N306" si="122">D308</f>
        <v>0</v>
      </c>
      <c r="E306" s="5">
        <f t="shared" si="122"/>
        <v>0</v>
      </c>
      <c r="F306" s="5">
        <f t="shared" si="122"/>
        <v>0</v>
      </c>
      <c r="G306" s="5">
        <f t="shared" si="122"/>
        <v>0</v>
      </c>
      <c r="H306" s="5">
        <f t="shared" si="122"/>
        <v>0</v>
      </c>
      <c r="I306" s="5">
        <f t="shared" si="122"/>
        <v>0</v>
      </c>
      <c r="J306" s="5">
        <f t="shared" si="122"/>
        <v>0</v>
      </c>
      <c r="K306" s="5">
        <f t="shared" si="122"/>
        <v>0</v>
      </c>
      <c r="L306" s="5">
        <f t="shared" si="122"/>
        <v>0</v>
      </c>
      <c r="M306" s="5">
        <f t="shared" si="122"/>
        <v>0</v>
      </c>
      <c r="N306" s="5">
        <f t="shared" si="122"/>
        <v>0</v>
      </c>
      <c r="O306" s="5"/>
      <c r="P306" s="5"/>
    </row>
    <row r="307" spans="1:16" s="1" customFormat="1" x14ac:dyDescent="0.2">
      <c r="C307" s="12"/>
      <c r="D307" s="12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</row>
    <row r="308" spans="1:16" s="1" customFormat="1" x14ac:dyDescent="0.2">
      <c r="A308" s="1" t="s">
        <v>794</v>
      </c>
      <c r="B308" s="1" t="s">
        <v>795</v>
      </c>
      <c r="C308" s="12">
        <f>SUM(C310)</f>
        <v>0</v>
      </c>
      <c r="D308" s="12">
        <f t="shared" ref="D308:N308" si="123">SUM(D310)</f>
        <v>0</v>
      </c>
      <c r="E308" s="5">
        <f t="shared" si="123"/>
        <v>0</v>
      </c>
      <c r="F308" s="5">
        <f t="shared" si="123"/>
        <v>0</v>
      </c>
      <c r="G308" s="5">
        <f t="shared" si="123"/>
        <v>0</v>
      </c>
      <c r="H308" s="5">
        <f t="shared" si="123"/>
        <v>0</v>
      </c>
      <c r="I308" s="5">
        <f t="shared" si="123"/>
        <v>0</v>
      </c>
      <c r="J308" s="5">
        <f t="shared" si="123"/>
        <v>0</v>
      </c>
      <c r="K308" s="5">
        <f t="shared" si="123"/>
        <v>0</v>
      </c>
      <c r="L308" s="5">
        <f t="shared" si="123"/>
        <v>0</v>
      </c>
      <c r="M308" s="5">
        <f t="shared" si="123"/>
        <v>0</v>
      </c>
      <c r="N308" s="5">
        <f t="shared" si="123"/>
        <v>0</v>
      </c>
      <c r="O308" s="5"/>
      <c r="P308" s="5"/>
    </row>
    <row r="312" spans="1:16" s="1" customFormat="1" x14ac:dyDescent="0.2">
      <c r="A312" s="1" t="s">
        <v>798</v>
      </c>
      <c r="B312" s="1" t="s">
        <v>799</v>
      </c>
      <c r="C312" s="12">
        <f>C314+C320+C326+C332</f>
        <v>410000</v>
      </c>
      <c r="D312" s="12">
        <f t="shared" ref="D312:N312" si="124">D314+D320+D326+D332</f>
        <v>0</v>
      </c>
      <c r="E312" s="5">
        <f t="shared" si="124"/>
        <v>5500000</v>
      </c>
      <c r="F312" s="5">
        <f t="shared" si="124"/>
        <v>0</v>
      </c>
      <c r="G312" s="5">
        <f t="shared" si="124"/>
        <v>0</v>
      </c>
      <c r="H312" s="5">
        <f t="shared" si="124"/>
        <v>0</v>
      </c>
      <c r="I312" s="5">
        <f t="shared" si="124"/>
        <v>0</v>
      </c>
      <c r="J312" s="5">
        <f t="shared" si="124"/>
        <v>0</v>
      </c>
      <c r="K312" s="5">
        <f t="shared" si="124"/>
        <v>0</v>
      </c>
      <c r="L312" s="5">
        <f t="shared" si="124"/>
        <v>0</v>
      </c>
      <c r="M312" s="5">
        <f t="shared" si="124"/>
        <v>0</v>
      </c>
      <c r="N312" s="5">
        <f t="shared" si="124"/>
        <v>0</v>
      </c>
      <c r="O312" s="5"/>
      <c r="P312" s="5"/>
    </row>
    <row r="313" spans="1:16" s="1" customFormat="1" x14ac:dyDescent="0.2">
      <c r="C313" s="12"/>
      <c r="D313" s="12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</row>
    <row r="314" spans="1:16" s="1" customFormat="1" x14ac:dyDescent="0.2">
      <c r="A314" s="1" t="s">
        <v>800</v>
      </c>
      <c r="B314" s="1" t="s">
        <v>801</v>
      </c>
      <c r="C314" s="12">
        <f>C316</f>
        <v>0</v>
      </c>
      <c r="D314" s="12">
        <f t="shared" ref="D314:N314" si="125">D316</f>
        <v>0</v>
      </c>
      <c r="E314" s="5">
        <f t="shared" si="125"/>
        <v>0</v>
      </c>
      <c r="F314" s="5">
        <f t="shared" si="125"/>
        <v>0</v>
      </c>
      <c r="G314" s="5">
        <f t="shared" si="125"/>
        <v>0</v>
      </c>
      <c r="H314" s="5">
        <f t="shared" si="125"/>
        <v>0</v>
      </c>
      <c r="I314" s="5">
        <f t="shared" si="125"/>
        <v>0</v>
      </c>
      <c r="J314" s="5">
        <f t="shared" si="125"/>
        <v>0</v>
      </c>
      <c r="K314" s="5">
        <f t="shared" si="125"/>
        <v>0</v>
      </c>
      <c r="L314" s="5">
        <f t="shared" si="125"/>
        <v>0</v>
      </c>
      <c r="M314" s="5">
        <f t="shared" si="125"/>
        <v>0</v>
      </c>
      <c r="N314" s="5">
        <f t="shared" si="125"/>
        <v>0</v>
      </c>
      <c r="O314" s="5"/>
      <c r="P314" s="5"/>
    </row>
    <row r="315" spans="1:16" s="1" customFormat="1" x14ac:dyDescent="0.2">
      <c r="C315" s="12"/>
      <c r="D315" s="12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</row>
    <row r="316" spans="1:16" s="1" customFormat="1" x14ac:dyDescent="0.2">
      <c r="A316" s="1" t="s">
        <v>802</v>
      </c>
      <c r="B316" s="1" t="s">
        <v>801</v>
      </c>
      <c r="C316" s="12">
        <f>SUM(C318)</f>
        <v>0</v>
      </c>
      <c r="D316" s="12">
        <f t="shared" ref="D316:N316" si="126">SUM(D318)</f>
        <v>0</v>
      </c>
      <c r="E316" s="5">
        <f t="shared" si="126"/>
        <v>0</v>
      </c>
      <c r="F316" s="5">
        <f t="shared" si="126"/>
        <v>0</v>
      </c>
      <c r="G316" s="5">
        <f t="shared" si="126"/>
        <v>0</v>
      </c>
      <c r="H316" s="5">
        <f t="shared" si="126"/>
        <v>0</v>
      </c>
      <c r="I316" s="5">
        <f t="shared" si="126"/>
        <v>0</v>
      </c>
      <c r="J316" s="5">
        <f t="shared" si="126"/>
        <v>0</v>
      </c>
      <c r="K316" s="5">
        <f t="shared" si="126"/>
        <v>0</v>
      </c>
      <c r="L316" s="5">
        <f t="shared" si="126"/>
        <v>0</v>
      </c>
      <c r="M316" s="5">
        <f t="shared" si="126"/>
        <v>0</v>
      </c>
      <c r="N316" s="5">
        <f t="shared" si="126"/>
        <v>0</v>
      </c>
      <c r="O316" s="5"/>
      <c r="P316" s="5"/>
    </row>
    <row r="320" spans="1:16" s="1" customFormat="1" x14ac:dyDescent="0.2">
      <c r="A320" s="1" t="s">
        <v>805</v>
      </c>
      <c r="B320" s="1" t="s">
        <v>806</v>
      </c>
      <c r="C320" s="12">
        <f>C322</f>
        <v>0</v>
      </c>
      <c r="D320" s="12">
        <f t="shared" ref="D320:N320" si="127">D322</f>
        <v>0</v>
      </c>
      <c r="E320" s="5">
        <f t="shared" si="127"/>
        <v>0</v>
      </c>
      <c r="F320" s="5">
        <f t="shared" si="127"/>
        <v>0</v>
      </c>
      <c r="G320" s="5">
        <f t="shared" si="127"/>
        <v>0</v>
      </c>
      <c r="H320" s="5">
        <f t="shared" si="127"/>
        <v>0</v>
      </c>
      <c r="I320" s="5">
        <f t="shared" si="127"/>
        <v>0</v>
      </c>
      <c r="J320" s="5">
        <f t="shared" si="127"/>
        <v>0</v>
      </c>
      <c r="K320" s="5">
        <f t="shared" si="127"/>
        <v>0</v>
      </c>
      <c r="L320" s="5">
        <f t="shared" si="127"/>
        <v>0</v>
      </c>
      <c r="M320" s="5">
        <f t="shared" si="127"/>
        <v>0</v>
      </c>
      <c r="N320" s="5">
        <f t="shared" si="127"/>
        <v>0</v>
      </c>
      <c r="O320" s="5"/>
      <c r="P320" s="5"/>
    </row>
    <row r="321" spans="1:16" s="1" customFormat="1" x14ac:dyDescent="0.2">
      <c r="C321" s="12"/>
      <c r="D321" s="12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</row>
    <row r="322" spans="1:16" s="1" customFormat="1" x14ac:dyDescent="0.2">
      <c r="A322" s="1" t="s">
        <v>807</v>
      </c>
      <c r="B322" s="1" t="s">
        <v>806</v>
      </c>
      <c r="C322" s="12">
        <f>SUM(C324)</f>
        <v>0</v>
      </c>
      <c r="D322" s="12">
        <f t="shared" ref="D322:N322" si="128">SUM(D324)</f>
        <v>0</v>
      </c>
      <c r="E322" s="5">
        <f t="shared" si="128"/>
        <v>0</v>
      </c>
      <c r="F322" s="5">
        <f t="shared" si="128"/>
        <v>0</v>
      </c>
      <c r="G322" s="5">
        <f t="shared" si="128"/>
        <v>0</v>
      </c>
      <c r="H322" s="5">
        <f t="shared" si="128"/>
        <v>0</v>
      </c>
      <c r="I322" s="5">
        <f t="shared" si="128"/>
        <v>0</v>
      </c>
      <c r="J322" s="5">
        <f t="shared" si="128"/>
        <v>0</v>
      </c>
      <c r="K322" s="5">
        <f t="shared" si="128"/>
        <v>0</v>
      </c>
      <c r="L322" s="5">
        <f t="shared" si="128"/>
        <v>0</v>
      </c>
      <c r="M322" s="5">
        <f t="shared" si="128"/>
        <v>0</v>
      </c>
      <c r="N322" s="5">
        <f t="shared" si="128"/>
        <v>0</v>
      </c>
      <c r="O322" s="5"/>
      <c r="P322" s="5"/>
    </row>
    <row r="326" spans="1:16" s="1" customFormat="1" x14ac:dyDescent="0.2">
      <c r="A326" s="1" t="s">
        <v>810</v>
      </c>
      <c r="B326" s="1" t="s">
        <v>811</v>
      </c>
      <c r="C326" s="12">
        <f>C328</f>
        <v>0</v>
      </c>
      <c r="D326" s="12">
        <f t="shared" ref="D326:N326" si="129">D328</f>
        <v>0</v>
      </c>
      <c r="E326" s="5">
        <f t="shared" si="129"/>
        <v>0</v>
      </c>
      <c r="F326" s="5">
        <f t="shared" si="129"/>
        <v>0</v>
      </c>
      <c r="G326" s="5">
        <f t="shared" si="129"/>
        <v>0</v>
      </c>
      <c r="H326" s="5">
        <f t="shared" si="129"/>
        <v>0</v>
      </c>
      <c r="I326" s="5">
        <f t="shared" si="129"/>
        <v>0</v>
      </c>
      <c r="J326" s="5">
        <f t="shared" si="129"/>
        <v>0</v>
      </c>
      <c r="K326" s="5">
        <f t="shared" si="129"/>
        <v>0</v>
      </c>
      <c r="L326" s="5">
        <f t="shared" si="129"/>
        <v>0</v>
      </c>
      <c r="M326" s="5">
        <f t="shared" si="129"/>
        <v>0</v>
      </c>
      <c r="N326" s="5">
        <f t="shared" si="129"/>
        <v>0</v>
      </c>
      <c r="O326" s="5"/>
      <c r="P326" s="5"/>
    </row>
    <row r="327" spans="1:16" s="1" customFormat="1" x14ac:dyDescent="0.2">
      <c r="C327" s="12"/>
      <c r="D327" s="12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</row>
    <row r="328" spans="1:16" s="1" customFormat="1" x14ac:dyDescent="0.2">
      <c r="A328" s="1" t="s">
        <v>812</v>
      </c>
      <c r="B328" s="1" t="s">
        <v>813</v>
      </c>
      <c r="C328" s="12">
        <f>SUM(C330)</f>
        <v>0</v>
      </c>
      <c r="D328" s="12">
        <f t="shared" ref="D328:N328" si="130">SUM(D330)</f>
        <v>0</v>
      </c>
      <c r="E328" s="5">
        <f t="shared" si="130"/>
        <v>0</v>
      </c>
      <c r="F328" s="5">
        <f t="shared" si="130"/>
        <v>0</v>
      </c>
      <c r="G328" s="5">
        <f t="shared" si="130"/>
        <v>0</v>
      </c>
      <c r="H328" s="5">
        <f t="shared" si="130"/>
        <v>0</v>
      </c>
      <c r="I328" s="5">
        <f t="shared" si="130"/>
        <v>0</v>
      </c>
      <c r="J328" s="5">
        <f t="shared" si="130"/>
        <v>0</v>
      </c>
      <c r="K328" s="5">
        <f t="shared" si="130"/>
        <v>0</v>
      </c>
      <c r="L328" s="5">
        <f t="shared" si="130"/>
        <v>0</v>
      </c>
      <c r="M328" s="5">
        <f t="shared" si="130"/>
        <v>0</v>
      </c>
      <c r="N328" s="5">
        <f t="shared" si="130"/>
        <v>0</v>
      </c>
      <c r="O328" s="5"/>
      <c r="P328" s="5"/>
    </row>
    <row r="332" spans="1:16" s="1" customFormat="1" x14ac:dyDescent="0.2">
      <c r="A332" s="1" t="s">
        <v>816</v>
      </c>
      <c r="B332" s="1" t="s">
        <v>817</v>
      </c>
      <c r="C332" s="12">
        <f>C334+C336</f>
        <v>410000</v>
      </c>
      <c r="D332" s="12">
        <f t="shared" ref="D332:N332" si="131">D334+D336</f>
        <v>0</v>
      </c>
      <c r="E332" s="5">
        <f t="shared" si="131"/>
        <v>5500000</v>
      </c>
      <c r="F332" s="5">
        <f t="shared" si="131"/>
        <v>0</v>
      </c>
      <c r="G332" s="5">
        <f t="shared" si="131"/>
        <v>0</v>
      </c>
      <c r="H332" s="5">
        <f t="shared" si="131"/>
        <v>0</v>
      </c>
      <c r="I332" s="5">
        <f t="shared" si="131"/>
        <v>0</v>
      </c>
      <c r="J332" s="5">
        <f t="shared" si="131"/>
        <v>0</v>
      </c>
      <c r="K332" s="5">
        <f t="shared" si="131"/>
        <v>0</v>
      </c>
      <c r="L332" s="5">
        <f t="shared" si="131"/>
        <v>0</v>
      </c>
      <c r="M332" s="5">
        <f t="shared" si="131"/>
        <v>0</v>
      </c>
      <c r="N332" s="5">
        <f t="shared" si="131"/>
        <v>0</v>
      </c>
      <c r="O332" s="5"/>
      <c r="P332" s="5"/>
    </row>
    <row r="336" spans="1:16" s="1" customFormat="1" x14ac:dyDescent="0.2">
      <c r="A336" s="1" t="s">
        <v>820</v>
      </c>
      <c r="B336" s="1" t="s">
        <v>821</v>
      </c>
      <c r="C336" s="12">
        <f t="shared" ref="C336:N336" si="132">SUM(C338:C341)</f>
        <v>410000</v>
      </c>
      <c r="D336" s="12">
        <f t="shared" si="132"/>
        <v>0</v>
      </c>
      <c r="E336" s="5">
        <f t="shared" si="132"/>
        <v>5500000</v>
      </c>
      <c r="F336" s="5">
        <f t="shared" si="132"/>
        <v>0</v>
      </c>
      <c r="G336" s="5">
        <f t="shared" si="132"/>
        <v>0</v>
      </c>
      <c r="H336" s="5">
        <f t="shared" si="132"/>
        <v>0</v>
      </c>
      <c r="I336" s="5">
        <f t="shared" si="132"/>
        <v>0</v>
      </c>
      <c r="J336" s="5">
        <f t="shared" si="132"/>
        <v>0</v>
      </c>
      <c r="K336" s="5">
        <f t="shared" si="132"/>
        <v>0</v>
      </c>
      <c r="L336" s="5">
        <f t="shared" si="132"/>
        <v>0</v>
      </c>
      <c r="M336" s="5">
        <f t="shared" si="132"/>
        <v>0</v>
      </c>
      <c r="N336" s="5">
        <f t="shared" si="132"/>
        <v>0</v>
      </c>
      <c r="O336" s="5"/>
      <c r="P336" s="5"/>
    </row>
    <row r="338" spans="1:16" x14ac:dyDescent="0.2">
      <c r="B338" t="s">
        <v>1502</v>
      </c>
      <c r="C338" s="11">
        <v>30000</v>
      </c>
    </row>
    <row r="339" spans="1:16" x14ac:dyDescent="0.2">
      <c r="B339" t="s">
        <v>1510</v>
      </c>
      <c r="C339" s="11">
        <v>380000</v>
      </c>
    </row>
    <row r="340" spans="1:16" x14ac:dyDescent="0.2">
      <c r="B340" t="s">
        <v>1511</v>
      </c>
      <c r="E340" s="3">
        <v>5500000</v>
      </c>
    </row>
    <row r="343" spans="1:16" s="1" customFormat="1" x14ac:dyDescent="0.2">
      <c r="A343" s="1" t="s">
        <v>851</v>
      </c>
      <c r="B343" s="1" t="s">
        <v>852</v>
      </c>
      <c r="C343" s="12">
        <f>C345</f>
        <v>0</v>
      </c>
      <c r="D343" s="12">
        <f t="shared" ref="D343:N343" si="133">D345</f>
        <v>0</v>
      </c>
      <c r="E343" s="5">
        <f t="shared" si="133"/>
        <v>0</v>
      </c>
      <c r="F343" s="5">
        <f t="shared" si="133"/>
        <v>0</v>
      </c>
      <c r="G343" s="5">
        <f t="shared" si="133"/>
        <v>0</v>
      </c>
      <c r="H343" s="5">
        <f t="shared" si="133"/>
        <v>0</v>
      </c>
      <c r="I343" s="5">
        <f t="shared" si="133"/>
        <v>0</v>
      </c>
      <c r="J343" s="5">
        <f t="shared" si="133"/>
        <v>0</v>
      </c>
      <c r="K343" s="5">
        <f t="shared" si="133"/>
        <v>0</v>
      </c>
      <c r="L343" s="5">
        <f t="shared" si="133"/>
        <v>0</v>
      </c>
      <c r="M343" s="5">
        <f t="shared" si="133"/>
        <v>0</v>
      </c>
      <c r="N343" s="5">
        <f t="shared" si="133"/>
        <v>0</v>
      </c>
      <c r="O343" s="5"/>
      <c r="P343" s="5"/>
    </row>
    <row r="344" spans="1:16" s="1" customFormat="1" x14ac:dyDescent="0.2">
      <c r="C344" s="12"/>
      <c r="D344" s="12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</row>
    <row r="345" spans="1:16" s="1" customFormat="1" x14ac:dyDescent="0.2">
      <c r="A345" s="1" t="s">
        <v>853</v>
      </c>
      <c r="B345" s="1" t="s">
        <v>854</v>
      </c>
      <c r="C345" s="12">
        <f>C347</f>
        <v>0</v>
      </c>
      <c r="D345" s="12">
        <f t="shared" ref="D345:N345" si="134">D347</f>
        <v>0</v>
      </c>
      <c r="E345" s="5">
        <f t="shared" si="134"/>
        <v>0</v>
      </c>
      <c r="F345" s="5">
        <f t="shared" si="134"/>
        <v>0</v>
      </c>
      <c r="G345" s="5">
        <f t="shared" si="134"/>
        <v>0</v>
      </c>
      <c r="H345" s="5">
        <f t="shared" si="134"/>
        <v>0</v>
      </c>
      <c r="I345" s="5">
        <f t="shared" si="134"/>
        <v>0</v>
      </c>
      <c r="J345" s="5">
        <f t="shared" si="134"/>
        <v>0</v>
      </c>
      <c r="K345" s="5">
        <f t="shared" si="134"/>
        <v>0</v>
      </c>
      <c r="L345" s="5">
        <f t="shared" si="134"/>
        <v>0</v>
      </c>
      <c r="M345" s="5">
        <f t="shared" si="134"/>
        <v>0</v>
      </c>
      <c r="N345" s="5">
        <f t="shared" si="134"/>
        <v>0</v>
      </c>
      <c r="O345" s="5"/>
      <c r="P345" s="5"/>
    </row>
    <row r="346" spans="1:16" s="1" customFormat="1" x14ac:dyDescent="0.2">
      <c r="C346" s="12"/>
      <c r="D346" s="12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</row>
    <row r="347" spans="1:16" s="1" customFormat="1" x14ac:dyDescent="0.2">
      <c r="A347" s="1" t="s">
        <v>855</v>
      </c>
      <c r="B347" s="1" t="s">
        <v>854</v>
      </c>
      <c r="C347" s="12">
        <f>SUM(C349)</f>
        <v>0</v>
      </c>
      <c r="D347" s="12">
        <f t="shared" ref="D347:N347" si="135">SUM(D349)</f>
        <v>0</v>
      </c>
      <c r="E347" s="5">
        <f t="shared" si="135"/>
        <v>0</v>
      </c>
      <c r="F347" s="5">
        <f t="shared" si="135"/>
        <v>0</v>
      </c>
      <c r="G347" s="5">
        <f t="shared" si="135"/>
        <v>0</v>
      </c>
      <c r="H347" s="5">
        <f t="shared" si="135"/>
        <v>0</v>
      </c>
      <c r="I347" s="5">
        <f t="shared" si="135"/>
        <v>0</v>
      </c>
      <c r="J347" s="5">
        <f t="shared" si="135"/>
        <v>0</v>
      </c>
      <c r="K347" s="5">
        <f t="shared" si="135"/>
        <v>0</v>
      </c>
      <c r="L347" s="5">
        <f t="shared" si="135"/>
        <v>0</v>
      </c>
      <c r="M347" s="5">
        <f t="shared" si="135"/>
        <v>0</v>
      </c>
      <c r="N347" s="5">
        <f t="shared" si="135"/>
        <v>0</v>
      </c>
      <c r="O347" s="5"/>
      <c r="P347" s="5"/>
    </row>
    <row r="351" spans="1:16" s="1" customFormat="1" x14ac:dyDescent="0.2">
      <c r="A351" s="1" t="s">
        <v>858</v>
      </c>
      <c r="B351" s="1" t="s">
        <v>859</v>
      </c>
      <c r="C351" s="12">
        <f>C353</f>
        <v>0</v>
      </c>
      <c r="D351" s="12">
        <f t="shared" ref="D351:N351" si="136">D353</f>
        <v>0</v>
      </c>
      <c r="E351" s="5">
        <f t="shared" si="136"/>
        <v>0</v>
      </c>
      <c r="F351" s="5">
        <f t="shared" si="136"/>
        <v>0</v>
      </c>
      <c r="G351" s="5">
        <f t="shared" si="136"/>
        <v>0</v>
      </c>
      <c r="H351" s="5">
        <f t="shared" si="136"/>
        <v>0</v>
      </c>
      <c r="I351" s="5">
        <f t="shared" si="136"/>
        <v>0</v>
      </c>
      <c r="J351" s="5">
        <f t="shared" si="136"/>
        <v>0</v>
      </c>
      <c r="K351" s="5">
        <f t="shared" si="136"/>
        <v>0</v>
      </c>
      <c r="L351" s="5">
        <f t="shared" si="136"/>
        <v>0</v>
      </c>
      <c r="M351" s="5">
        <f t="shared" si="136"/>
        <v>0</v>
      </c>
      <c r="N351" s="5">
        <f t="shared" si="136"/>
        <v>0</v>
      </c>
      <c r="O351" s="5"/>
      <c r="P351" s="5"/>
    </row>
    <row r="352" spans="1:16" s="1" customFormat="1" x14ac:dyDescent="0.2">
      <c r="C352" s="12"/>
      <c r="D352" s="12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</row>
    <row r="353" spans="1:16" s="1" customFormat="1" x14ac:dyDescent="0.2">
      <c r="A353" s="1" t="s">
        <v>860</v>
      </c>
      <c r="B353" s="1" t="s">
        <v>859</v>
      </c>
      <c r="C353" s="12">
        <f>C355</f>
        <v>0</v>
      </c>
      <c r="D353" s="12">
        <f t="shared" ref="D353:N353" si="137">D355</f>
        <v>0</v>
      </c>
      <c r="E353" s="5">
        <f t="shared" si="137"/>
        <v>0</v>
      </c>
      <c r="F353" s="5">
        <f t="shared" si="137"/>
        <v>0</v>
      </c>
      <c r="G353" s="5">
        <f t="shared" si="137"/>
        <v>0</v>
      </c>
      <c r="H353" s="5">
        <f t="shared" si="137"/>
        <v>0</v>
      </c>
      <c r="I353" s="5">
        <f t="shared" si="137"/>
        <v>0</v>
      </c>
      <c r="J353" s="5">
        <f t="shared" si="137"/>
        <v>0</v>
      </c>
      <c r="K353" s="5">
        <f t="shared" si="137"/>
        <v>0</v>
      </c>
      <c r="L353" s="5">
        <f t="shared" si="137"/>
        <v>0</v>
      </c>
      <c r="M353" s="5">
        <f t="shared" si="137"/>
        <v>0</v>
      </c>
      <c r="N353" s="5">
        <f t="shared" si="137"/>
        <v>0</v>
      </c>
      <c r="O353" s="5"/>
      <c r="P353" s="5"/>
    </row>
    <row r="354" spans="1:16" s="1" customFormat="1" x14ac:dyDescent="0.2">
      <c r="C354" s="12"/>
      <c r="D354" s="12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</row>
    <row r="355" spans="1:16" s="1" customFormat="1" x14ac:dyDescent="0.2">
      <c r="A355" s="1" t="s">
        <v>861</v>
      </c>
      <c r="B355" s="1" t="s">
        <v>859</v>
      </c>
      <c r="C355" s="12">
        <f>SUM(C357)</f>
        <v>0</v>
      </c>
      <c r="D355" s="12">
        <f t="shared" ref="D355:N355" si="138">SUM(D357)</f>
        <v>0</v>
      </c>
      <c r="E355" s="5">
        <f t="shared" si="138"/>
        <v>0</v>
      </c>
      <c r="F355" s="5">
        <f t="shared" si="138"/>
        <v>0</v>
      </c>
      <c r="G355" s="5">
        <f t="shared" si="138"/>
        <v>0</v>
      </c>
      <c r="H355" s="5">
        <f t="shared" si="138"/>
        <v>0</v>
      </c>
      <c r="I355" s="5">
        <f t="shared" si="138"/>
        <v>0</v>
      </c>
      <c r="J355" s="5">
        <f t="shared" si="138"/>
        <v>0</v>
      </c>
      <c r="K355" s="5">
        <f t="shared" si="138"/>
        <v>0</v>
      </c>
      <c r="L355" s="5">
        <f t="shared" si="138"/>
        <v>0</v>
      </c>
      <c r="M355" s="5">
        <f t="shared" si="138"/>
        <v>0</v>
      </c>
      <c r="N355" s="5">
        <f t="shared" si="138"/>
        <v>0</v>
      </c>
      <c r="O355" s="5"/>
      <c r="P355" s="5"/>
    </row>
    <row r="359" spans="1:16" s="1" customFormat="1" x14ac:dyDescent="0.2">
      <c r="A359" s="1" t="s">
        <v>864</v>
      </c>
      <c r="B359" s="1" t="s">
        <v>865</v>
      </c>
      <c r="C359" s="12">
        <f t="shared" ref="C359:N359" si="139">C361+C372</f>
        <v>0</v>
      </c>
      <c r="D359" s="12">
        <f t="shared" si="139"/>
        <v>0</v>
      </c>
      <c r="E359" s="5">
        <f t="shared" si="139"/>
        <v>0</v>
      </c>
      <c r="F359" s="5">
        <f t="shared" si="139"/>
        <v>0</v>
      </c>
      <c r="G359" s="5">
        <f t="shared" si="139"/>
        <v>0</v>
      </c>
      <c r="H359" s="5">
        <f t="shared" si="139"/>
        <v>0</v>
      </c>
      <c r="I359" s="5">
        <f t="shared" si="139"/>
        <v>0</v>
      </c>
      <c r="J359" s="5">
        <f t="shared" si="139"/>
        <v>0</v>
      </c>
      <c r="K359" s="5">
        <f t="shared" si="139"/>
        <v>0</v>
      </c>
      <c r="L359" s="5">
        <f t="shared" si="139"/>
        <v>0</v>
      </c>
      <c r="M359" s="5">
        <f t="shared" si="139"/>
        <v>0</v>
      </c>
      <c r="N359" s="5">
        <f t="shared" si="139"/>
        <v>0</v>
      </c>
      <c r="O359" s="5"/>
      <c r="P359" s="5"/>
    </row>
    <row r="360" spans="1:16" s="1" customFormat="1" x14ac:dyDescent="0.2">
      <c r="C360" s="12"/>
      <c r="D360" s="12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</row>
    <row r="361" spans="1:16" s="1" customFormat="1" x14ac:dyDescent="0.2">
      <c r="A361" s="1" t="s">
        <v>866</v>
      </c>
      <c r="B361" s="1" t="s">
        <v>867</v>
      </c>
      <c r="C361" s="12">
        <f t="shared" ref="C361:N361" si="140">C363+C367</f>
        <v>0</v>
      </c>
      <c r="D361" s="12">
        <f t="shared" si="140"/>
        <v>0</v>
      </c>
      <c r="E361" s="5">
        <f t="shared" si="140"/>
        <v>0</v>
      </c>
      <c r="F361" s="5">
        <f t="shared" si="140"/>
        <v>0</v>
      </c>
      <c r="G361" s="5">
        <f t="shared" si="140"/>
        <v>0</v>
      </c>
      <c r="H361" s="5">
        <f t="shared" si="140"/>
        <v>0</v>
      </c>
      <c r="I361" s="5">
        <f t="shared" si="140"/>
        <v>0</v>
      </c>
      <c r="J361" s="5">
        <f t="shared" si="140"/>
        <v>0</v>
      </c>
      <c r="K361" s="5">
        <f t="shared" si="140"/>
        <v>0</v>
      </c>
      <c r="L361" s="5">
        <f t="shared" si="140"/>
        <v>0</v>
      </c>
      <c r="M361" s="5">
        <f t="shared" si="140"/>
        <v>0</v>
      </c>
      <c r="N361" s="5">
        <f t="shared" si="140"/>
        <v>0</v>
      </c>
      <c r="O361" s="5"/>
      <c r="P361" s="5"/>
    </row>
    <row r="362" spans="1:16" s="1" customFormat="1" x14ac:dyDescent="0.2">
      <c r="C362" s="12"/>
      <c r="D362" s="12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</row>
    <row r="363" spans="1:16" s="1" customFormat="1" x14ac:dyDescent="0.2">
      <c r="A363" s="1" t="s">
        <v>868</v>
      </c>
      <c r="B363" s="1" t="s">
        <v>869</v>
      </c>
      <c r="C363" s="12">
        <f t="shared" ref="C363:N363" si="141">SUM(C365:C365)</f>
        <v>0</v>
      </c>
      <c r="D363" s="12">
        <f t="shared" si="141"/>
        <v>0</v>
      </c>
      <c r="E363" s="5">
        <f t="shared" si="141"/>
        <v>0</v>
      </c>
      <c r="F363" s="5">
        <f t="shared" si="141"/>
        <v>0</v>
      </c>
      <c r="G363" s="5">
        <f t="shared" si="141"/>
        <v>0</v>
      </c>
      <c r="H363" s="5">
        <f t="shared" si="141"/>
        <v>0</v>
      </c>
      <c r="I363" s="5">
        <f t="shared" si="141"/>
        <v>0</v>
      </c>
      <c r="J363" s="5">
        <f t="shared" si="141"/>
        <v>0</v>
      </c>
      <c r="K363" s="5">
        <f t="shared" si="141"/>
        <v>0</v>
      </c>
      <c r="L363" s="5">
        <f t="shared" si="141"/>
        <v>0</v>
      </c>
      <c r="M363" s="5">
        <f t="shared" si="141"/>
        <v>0</v>
      </c>
      <c r="N363" s="5">
        <f t="shared" si="141"/>
        <v>0</v>
      </c>
      <c r="O363" s="5"/>
      <c r="P363" s="5"/>
    </row>
    <row r="367" spans="1:16" s="1" customFormat="1" x14ac:dyDescent="0.2">
      <c r="A367" s="1" t="s">
        <v>881</v>
      </c>
      <c r="B367" s="1" t="s">
        <v>882</v>
      </c>
      <c r="C367" s="12">
        <f>SUM(C369:C370)</f>
        <v>0</v>
      </c>
      <c r="D367" s="12">
        <f t="shared" ref="D367:N367" si="142">SUM(D369:D370)</f>
        <v>0</v>
      </c>
      <c r="E367" s="5">
        <f t="shared" si="142"/>
        <v>0</v>
      </c>
      <c r="F367" s="5">
        <f t="shared" si="142"/>
        <v>0</v>
      </c>
      <c r="G367" s="5">
        <f t="shared" si="142"/>
        <v>0</v>
      </c>
      <c r="H367" s="5">
        <f t="shared" si="142"/>
        <v>0</v>
      </c>
      <c r="I367" s="5">
        <f t="shared" si="142"/>
        <v>0</v>
      </c>
      <c r="J367" s="5">
        <f t="shared" si="142"/>
        <v>0</v>
      </c>
      <c r="K367" s="5">
        <f t="shared" si="142"/>
        <v>0</v>
      </c>
      <c r="L367" s="5">
        <f t="shared" si="142"/>
        <v>0</v>
      </c>
      <c r="M367" s="5">
        <f t="shared" si="142"/>
        <v>0</v>
      </c>
      <c r="N367" s="5">
        <f t="shared" si="142"/>
        <v>0</v>
      </c>
      <c r="O367" s="5"/>
      <c r="P367" s="5"/>
    </row>
    <row r="372" spans="1:16" s="1" customFormat="1" x14ac:dyDescent="0.2">
      <c r="A372" s="1" t="s">
        <v>887</v>
      </c>
      <c r="B372" s="1" t="s">
        <v>888</v>
      </c>
      <c r="C372" s="12">
        <f>C374</f>
        <v>0</v>
      </c>
      <c r="D372" s="12">
        <f t="shared" ref="D372:N372" si="143">D374</f>
        <v>0</v>
      </c>
      <c r="E372" s="5">
        <f t="shared" si="143"/>
        <v>0</v>
      </c>
      <c r="F372" s="5">
        <f t="shared" si="143"/>
        <v>0</v>
      </c>
      <c r="G372" s="5">
        <f t="shared" si="143"/>
        <v>0</v>
      </c>
      <c r="H372" s="5">
        <f t="shared" si="143"/>
        <v>0</v>
      </c>
      <c r="I372" s="5">
        <f t="shared" si="143"/>
        <v>0</v>
      </c>
      <c r="J372" s="5">
        <f t="shared" si="143"/>
        <v>0</v>
      </c>
      <c r="K372" s="5">
        <f t="shared" si="143"/>
        <v>0</v>
      </c>
      <c r="L372" s="5">
        <f t="shared" si="143"/>
        <v>0</v>
      </c>
      <c r="M372" s="5">
        <f t="shared" si="143"/>
        <v>0</v>
      </c>
      <c r="N372" s="5">
        <f t="shared" si="143"/>
        <v>0</v>
      </c>
      <c r="O372" s="5"/>
      <c r="P372" s="5"/>
    </row>
    <row r="373" spans="1:16" s="1" customFormat="1" x14ac:dyDescent="0.2">
      <c r="C373" s="12"/>
      <c r="D373" s="12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</row>
    <row r="374" spans="1:16" s="1" customFormat="1" x14ac:dyDescent="0.2">
      <c r="A374" s="1" t="s">
        <v>889</v>
      </c>
      <c r="B374" s="1" t="s">
        <v>888</v>
      </c>
      <c r="C374" s="12">
        <f t="shared" ref="C374:N374" si="144">SUM(C376:C377)</f>
        <v>0</v>
      </c>
      <c r="D374" s="12">
        <f t="shared" si="144"/>
        <v>0</v>
      </c>
      <c r="E374" s="5">
        <f t="shared" si="144"/>
        <v>0</v>
      </c>
      <c r="F374" s="5">
        <f t="shared" si="144"/>
        <v>0</v>
      </c>
      <c r="G374" s="5">
        <f t="shared" si="144"/>
        <v>0</v>
      </c>
      <c r="H374" s="5">
        <f t="shared" si="144"/>
        <v>0</v>
      </c>
      <c r="I374" s="5">
        <f t="shared" si="144"/>
        <v>0</v>
      </c>
      <c r="J374" s="5">
        <f t="shared" si="144"/>
        <v>0</v>
      </c>
      <c r="K374" s="5">
        <f t="shared" si="144"/>
        <v>0</v>
      </c>
      <c r="L374" s="5">
        <f t="shared" si="144"/>
        <v>0</v>
      </c>
      <c r="M374" s="5">
        <f t="shared" si="144"/>
        <v>0</v>
      </c>
      <c r="N374" s="5">
        <f t="shared" si="144"/>
        <v>0</v>
      </c>
      <c r="O374" s="5"/>
      <c r="P374" s="5"/>
    </row>
    <row r="377" spans="1:16" s="3" customFormat="1" x14ac:dyDescent="0.2">
      <c r="A377"/>
      <c r="B377"/>
      <c r="C377" s="11"/>
      <c r="D377" s="11"/>
    </row>
    <row r="379" spans="1:16" s="1" customFormat="1" x14ac:dyDescent="0.2">
      <c r="A379" s="1" t="s">
        <v>916</v>
      </c>
      <c r="B379" s="1" t="s">
        <v>917</v>
      </c>
      <c r="C379" s="12">
        <f t="shared" ref="C379:N379" si="145">C382+C413</f>
        <v>19000</v>
      </c>
      <c r="D379" s="12">
        <f t="shared" si="145"/>
        <v>0</v>
      </c>
      <c r="E379" s="5">
        <f t="shared" si="145"/>
        <v>0</v>
      </c>
      <c r="F379" s="5">
        <f t="shared" si="145"/>
        <v>0</v>
      </c>
      <c r="G379" s="5">
        <f t="shared" si="145"/>
        <v>735000</v>
      </c>
      <c r="H379" s="5">
        <f t="shared" si="145"/>
        <v>117500</v>
      </c>
      <c r="I379" s="5">
        <f t="shared" si="145"/>
        <v>62000</v>
      </c>
      <c r="J379" s="5">
        <f t="shared" si="145"/>
        <v>31000</v>
      </c>
      <c r="K379" s="5">
        <f t="shared" si="145"/>
        <v>0</v>
      </c>
      <c r="L379" s="5">
        <f t="shared" si="145"/>
        <v>0</v>
      </c>
      <c r="M379" s="5">
        <f t="shared" si="145"/>
        <v>560000</v>
      </c>
      <c r="N379" s="5">
        <f t="shared" si="145"/>
        <v>100000</v>
      </c>
      <c r="O379" s="5"/>
      <c r="P379" s="5"/>
    </row>
    <row r="380" spans="1:16" s="1" customFormat="1" x14ac:dyDescent="0.2">
      <c r="C380" s="12"/>
      <c r="D380" s="13">
        <f>C379-D379</f>
        <v>19000</v>
      </c>
      <c r="E380" s="5"/>
      <c r="F380" s="6">
        <f t="shared" ref="F380" si="146">E379-F379</f>
        <v>0</v>
      </c>
      <c r="G380" s="5"/>
      <c r="H380" s="6">
        <f t="shared" ref="H380" si="147">G379-H379</f>
        <v>617500</v>
      </c>
      <c r="I380" s="5"/>
      <c r="J380" s="6">
        <f t="shared" ref="J380" si="148">I379-J379</f>
        <v>31000</v>
      </c>
      <c r="K380" s="5"/>
      <c r="L380" s="6">
        <f t="shared" ref="L380" si="149">K379-L379</f>
        <v>0</v>
      </c>
      <c r="M380" s="5"/>
      <c r="N380" s="6">
        <f t="shared" ref="N380" si="150">M379-N379</f>
        <v>460000</v>
      </c>
      <c r="O380" s="5"/>
      <c r="P380" s="5"/>
    </row>
    <row r="381" spans="1:16" s="1" customFormat="1" x14ac:dyDescent="0.2">
      <c r="C381" s="12"/>
      <c r="D381" s="12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</row>
    <row r="382" spans="1:16" s="1" customFormat="1" x14ac:dyDescent="0.2">
      <c r="A382" s="1" t="s">
        <v>918</v>
      </c>
      <c r="B382" s="1" t="s">
        <v>919</v>
      </c>
      <c r="C382" s="12">
        <f t="shared" ref="C382:N382" si="151">C384+C390+C406</f>
        <v>19000</v>
      </c>
      <c r="D382" s="12">
        <f t="shared" si="151"/>
        <v>0</v>
      </c>
      <c r="E382" s="5">
        <f t="shared" si="151"/>
        <v>0</v>
      </c>
      <c r="F382" s="5">
        <f t="shared" si="151"/>
        <v>0</v>
      </c>
      <c r="G382" s="5">
        <f t="shared" si="151"/>
        <v>735000</v>
      </c>
      <c r="H382" s="5">
        <f t="shared" si="151"/>
        <v>117500</v>
      </c>
      <c r="I382" s="5">
        <f t="shared" si="151"/>
        <v>62000</v>
      </c>
      <c r="J382" s="5">
        <f t="shared" si="151"/>
        <v>31000</v>
      </c>
      <c r="K382" s="5">
        <f t="shared" si="151"/>
        <v>0</v>
      </c>
      <c r="L382" s="5">
        <f t="shared" si="151"/>
        <v>0</v>
      </c>
      <c r="M382" s="5">
        <f t="shared" si="151"/>
        <v>560000</v>
      </c>
      <c r="N382" s="5">
        <f t="shared" si="151"/>
        <v>100000</v>
      </c>
      <c r="O382" s="5"/>
      <c r="P382" s="5"/>
    </row>
    <row r="383" spans="1:16" s="1" customFormat="1" x14ac:dyDescent="0.2">
      <c r="C383" s="12"/>
      <c r="D383" s="12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</row>
    <row r="384" spans="1:16" s="1" customFormat="1" x14ac:dyDescent="0.2">
      <c r="A384" s="1" t="s">
        <v>920</v>
      </c>
      <c r="B384" s="1" t="s">
        <v>921</v>
      </c>
      <c r="C384" s="12">
        <f>C386</f>
        <v>0</v>
      </c>
      <c r="D384" s="12">
        <f t="shared" ref="D384:N384" si="152">D386</f>
        <v>0</v>
      </c>
      <c r="E384" s="5">
        <f t="shared" si="152"/>
        <v>0</v>
      </c>
      <c r="F384" s="5">
        <f t="shared" si="152"/>
        <v>0</v>
      </c>
      <c r="G384" s="5">
        <f t="shared" si="152"/>
        <v>0</v>
      </c>
      <c r="H384" s="5">
        <f t="shared" si="152"/>
        <v>0</v>
      </c>
      <c r="I384" s="5">
        <f t="shared" si="152"/>
        <v>0</v>
      </c>
      <c r="J384" s="5">
        <f t="shared" si="152"/>
        <v>0</v>
      </c>
      <c r="K384" s="5">
        <f t="shared" si="152"/>
        <v>0</v>
      </c>
      <c r="L384" s="5">
        <f t="shared" si="152"/>
        <v>0</v>
      </c>
      <c r="M384" s="5">
        <f t="shared" si="152"/>
        <v>0</v>
      </c>
      <c r="N384" s="5">
        <f t="shared" si="152"/>
        <v>0</v>
      </c>
      <c r="O384" s="5"/>
      <c r="P384" s="5"/>
    </row>
    <row r="385" spans="1:16" s="1" customFormat="1" x14ac:dyDescent="0.2">
      <c r="C385" s="12"/>
      <c r="D385" s="12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</row>
    <row r="386" spans="1:16" s="1" customFormat="1" x14ac:dyDescent="0.2">
      <c r="A386" s="1" t="s">
        <v>922</v>
      </c>
      <c r="B386" s="1" t="s">
        <v>921</v>
      </c>
      <c r="C386" s="12">
        <f>SUM(C388)</f>
        <v>0</v>
      </c>
      <c r="D386" s="12">
        <f t="shared" ref="D386:N386" si="153">SUM(D388)</f>
        <v>0</v>
      </c>
      <c r="E386" s="5">
        <f t="shared" si="153"/>
        <v>0</v>
      </c>
      <c r="F386" s="5">
        <f t="shared" si="153"/>
        <v>0</v>
      </c>
      <c r="G386" s="5">
        <f t="shared" si="153"/>
        <v>0</v>
      </c>
      <c r="H386" s="5">
        <f t="shared" si="153"/>
        <v>0</v>
      </c>
      <c r="I386" s="5">
        <f t="shared" si="153"/>
        <v>0</v>
      </c>
      <c r="J386" s="5">
        <f t="shared" si="153"/>
        <v>0</v>
      </c>
      <c r="K386" s="5">
        <f t="shared" si="153"/>
        <v>0</v>
      </c>
      <c r="L386" s="5">
        <f t="shared" si="153"/>
        <v>0</v>
      </c>
      <c r="M386" s="5">
        <f t="shared" si="153"/>
        <v>0</v>
      </c>
      <c r="N386" s="5">
        <f t="shared" si="153"/>
        <v>0</v>
      </c>
      <c r="O386" s="5"/>
      <c r="P386" s="5"/>
    </row>
    <row r="390" spans="1:16" s="1" customFormat="1" x14ac:dyDescent="0.2">
      <c r="A390" s="1" t="s">
        <v>925</v>
      </c>
      <c r="B390" s="1" t="s">
        <v>926</v>
      </c>
      <c r="C390" s="12">
        <f>C392</f>
        <v>19000</v>
      </c>
      <c r="D390" s="12">
        <f t="shared" ref="D390:N390" si="154">D392</f>
        <v>0</v>
      </c>
      <c r="E390" s="5">
        <f t="shared" si="154"/>
        <v>0</v>
      </c>
      <c r="F390" s="5">
        <f t="shared" si="154"/>
        <v>0</v>
      </c>
      <c r="G390" s="5">
        <f t="shared" si="154"/>
        <v>735000</v>
      </c>
      <c r="H390" s="5">
        <f t="shared" si="154"/>
        <v>117500</v>
      </c>
      <c r="I390" s="5">
        <f t="shared" si="154"/>
        <v>62000</v>
      </c>
      <c r="J390" s="5">
        <f t="shared" si="154"/>
        <v>31000</v>
      </c>
      <c r="K390" s="5">
        <f t="shared" si="154"/>
        <v>0</v>
      </c>
      <c r="L390" s="5">
        <f t="shared" si="154"/>
        <v>0</v>
      </c>
      <c r="M390" s="5">
        <f t="shared" si="154"/>
        <v>560000</v>
      </c>
      <c r="N390" s="5">
        <f t="shared" si="154"/>
        <v>100000</v>
      </c>
      <c r="O390" s="5"/>
      <c r="P390" s="5"/>
    </row>
    <row r="391" spans="1:16" s="1" customFormat="1" x14ac:dyDescent="0.2">
      <c r="C391" s="12"/>
      <c r="D391" s="12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</row>
    <row r="392" spans="1:16" s="1" customFormat="1" x14ac:dyDescent="0.2">
      <c r="A392" s="1" t="s">
        <v>927</v>
      </c>
      <c r="B392" s="1" t="s">
        <v>926</v>
      </c>
      <c r="C392" s="12">
        <f t="shared" ref="C392:N392" si="155">SUM(C394:C404)</f>
        <v>19000</v>
      </c>
      <c r="D392" s="12">
        <f t="shared" si="155"/>
        <v>0</v>
      </c>
      <c r="E392" s="5">
        <f t="shared" si="155"/>
        <v>0</v>
      </c>
      <c r="F392" s="5">
        <f t="shared" si="155"/>
        <v>0</v>
      </c>
      <c r="G392" s="5">
        <f t="shared" si="155"/>
        <v>735000</v>
      </c>
      <c r="H392" s="5">
        <f t="shared" si="155"/>
        <v>117500</v>
      </c>
      <c r="I392" s="5">
        <f t="shared" si="155"/>
        <v>62000</v>
      </c>
      <c r="J392" s="5">
        <f t="shared" si="155"/>
        <v>31000</v>
      </c>
      <c r="K392" s="5">
        <f t="shared" si="155"/>
        <v>0</v>
      </c>
      <c r="L392" s="5">
        <f t="shared" si="155"/>
        <v>0</v>
      </c>
      <c r="M392" s="5">
        <f t="shared" si="155"/>
        <v>560000</v>
      </c>
      <c r="N392" s="5">
        <f t="shared" si="155"/>
        <v>100000</v>
      </c>
      <c r="O392" s="5"/>
      <c r="P392" s="5"/>
    </row>
    <row r="394" spans="1:16" s="3" customFormat="1" x14ac:dyDescent="0.2">
      <c r="A394" t="s">
        <v>1496</v>
      </c>
      <c r="B394" t="s">
        <v>1497</v>
      </c>
      <c r="C394" s="11">
        <v>9000</v>
      </c>
      <c r="D394" s="11"/>
    </row>
    <row r="395" spans="1:16" s="3" customFormat="1" x14ac:dyDescent="0.2">
      <c r="A395" t="s">
        <v>1498</v>
      </c>
      <c r="B395" t="s">
        <v>1499</v>
      </c>
      <c r="C395" s="11">
        <v>10000</v>
      </c>
      <c r="D395" s="11"/>
    </row>
    <row r="396" spans="1:16" s="3" customFormat="1" x14ac:dyDescent="0.2">
      <c r="A396"/>
      <c r="B396" t="s">
        <v>1503</v>
      </c>
      <c r="C396" s="11"/>
      <c r="D396" s="11"/>
      <c r="I396" s="3">
        <v>62000</v>
      </c>
    </row>
    <row r="397" spans="1:16" s="3" customFormat="1" x14ac:dyDescent="0.2">
      <c r="A397"/>
      <c r="B397" t="s">
        <v>1504</v>
      </c>
      <c r="C397" s="11"/>
      <c r="D397" s="11"/>
      <c r="J397" s="3">
        <v>31000</v>
      </c>
      <c r="O397" s="17" t="s">
        <v>1505</v>
      </c>
    </row>
    <row r="398" spans="1:16" s="3" customFormat="1" x14ac:dyDescent="0.2">
      <c r="A398"/>
      <c r="B398" t="s">
        <v>1506</v>
      </c>
      <c r="C398" s="11"/>
      <c r="D398" s="11"/>
      <c r="M398" s="3">
        <v>200000</v>
      </c>
    </row>
    <row r="399" spans="1:16" s="3" customFormat="1" x14ac:dyDescent="0.2">
      <c r="A399"/>
      <c r="B399" t="s">
        <v>1507</v>
      </c>
      <c r="C399" s="11"/>
      <c r="D399" s="11"/>
      <c r="N399" s="3">
        <v>100000</v>
      </c>
      <c r="O399" s="17" t="s">
        <v>1505</v>
      </c>
    </row>
    <row r="400" spans="1:16" s="3" customFormat="1" x14ac:dyDescent="0.2">
      <c r="A400"/>
      <c r="B400" t="s">
        <v>1508</v>
      </c>
      <c r="C400" s="11"/>
      <c r="D400" s="11"/>
      <c r="G400" s="3">
        <v>235000</v>
      </c>
    </row>
    <row r="401" spans="1:16" s="3" customFormat="1" x14ac:dyDescent="0.2">
      <c r="A401"/>
      <c r="B401" t="s">
        <v>1509</v>
      </c>
      <c r="C401" s="11"/>
      <c r="D401" s="11"/>
      <c r="H401" s="3">
        <v>117500</v>
      </c>
      <c r="O401" s="17" t="s">
        <v>1505</v>
      </c>
    </row>
    <row r="402" spans="1:16" s="3" customFormat="1" x14ac:dyDescent="0.2">
      <c r="A402"/>
      <c r="B402" t="s">
        <v>1513</v>
      </c>
      <c r="C402" s="11"/>
      <c r="D402" s="11"/>
      <c r="M402" s="3">
        <v>360000</v>
      </c>
    </row>
    <row r="403" spans="1:16" s="3" customFormat="1" x14ac:dyDescent="0.2">
      <c r="A403"/>
      <c r="B403" t="s">
        <v>1514</v>
      </c>
      <c r="C403" s="11"/>
      <c r="D403" s="11"/>
      <c r="G403" s="3">
        <v>500000</v>
      </c>
    </row>
    <row r="406" spans="1:16" s="1" customFormat="1" x14ac:dyDescent="0.2">
      <c r="A406" s="1" t="s">
        <v>980</v>
      </c>
      <c r="B406" s="1" t="s">
        <v>981</v>
      </c>
      <c r="C406" s="12">
        <f>C408</f>
        <v>0</v>
      </c>
      <c r="D406" s="12">
        <f t="shared" ref="D406:N406" si="156">D408</f>
        <v>0</v>
      </c>
      <c r="E406" s="5">
        <f t="shared" si="156"/>
        <v>0</v>
      </c>
      <c r="F406" s="5">
        <f t="shared" si="156"/>
        <v>0</v>
      </c>
      <c r="G406" s="5">
        <f t="shared" si="156"/>
        <v>0</v>
      </c>
      <c r="H406" s="5">
        <f t="shared" si="156"/>
        <v>0</v>
      </c>
      <c r="I406" s="5">
        <f t="shared" si="156"/>
        <v>0</v>
      </c>
      <c r="J406" s="5">
        <f t="shared" si="156"/>
        <v>0</v>
      </c>
      <c r="K406" s="5">
        <f t="shared" si="156"/>
        <v>0</v>
      </c>
      <c r="L406" s="5">
        <f t="shared" si="156"/>
        <v>0</v>
      </c>
      <c r="M406" s="5">
        <f t="shared" si="156"/>
        <v>0</v>
      </c>
      <c r="N406" s="5">
        <f t="shared" si="156"/>
        <v>0</v>
      </c>
      <c r="O406" s="5"/>
      <c r="P406" s="5"/>
    </row>
    <row r="407" spans="1:16" s="1" customFormat="1" x14ac:dyDescent="0.2">
      <c r="C407" s="12"/>
      <c r="D407" s="12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</row>
    <row r="408" spans="1:16" s="1" customFormat="1" x14ac:dyDescent="0.2">
      <c r="A408" s="1" t="s">
        <v>982</v>
      </c>
      <c r="B408" s="1" t="s">
        <v>981</v>
      </c>
      <c r="C408" s="12">
        <f>SUM(C410:C411)</f>
        <v>0</v>
      </c>
      <c r="D408" s="12">
        <f t="shared" ref="D408:N408" si="157">SUM(D410:D411)</f>
        <v>0</v>
      </c>
      <c r="E408" s="5">
        <f t="shared" si="157"/>
        <v>0</v>
      </c>
      <c r="F408" s="5">
        <f t="shared" si="157"/>
        <v>0</v>
      </c>
      <c r="G408" s="5">
        <f t="shared" si="157"/>
        <v>0</v>
      </c>
      <c r="H408" s="5">
        <f t="shared" si="157"/>
        <v>0</v>
      </c>
      <c r="I408" s="5">
        <f t="shared" si="157"/>
        <v>0</v>
      </c>
      <c r="J408" s="5">
        <f t="shared" si="157"/>
        <v>0</v>
      </c>
      <c r="K408" s="5">
        <f t="shared" si="157"/>
        <v>0</v>
      </c>
      <c r="L408" s="5">
        <f t="shared" si="157"/>
        <v>0</v>
      </c>
      <c r="M408" s="5">
        <f t="shared" si="157"/>
        <v>0</v>
      </c>
      <c r="N408" s="5">
        <f t="shared" si="157"/>
        <v>0</v>
      </c>
      <c r="O408" s="5"/>
      <c r="P408" s="5"/>
    </row>
    <row r="413" spans="1:16" s="1" customFormat="1" x14ac:dyDescent="0.2">
      <c r="A413" s="1" t="s">
        <v>987</v>
      </c>
      <c r="B413" s="1" t="s">
        <v>988</v>
      </c>
      <c r="C413" s="12">
        <f>C415+C421+C427</f>
        <v>0</v>
      </c>
      <c r="D413" s="12">
        <f t="shared" ref="D413:N413" si="158">D415+D421+D427</f>
        <v>0</v>
      </c>
      <c r="E413" s="5">
        <f t="shared" si="158"/>
        <v>0</v>
      </c>
      <c r="F413" s="5">
        <f t="shared" si="158"/>
        <v>0</v>
      </c>
      <c r="G413" s="5">
        <f t="shared" si="158"/>
        <v>0</v>
      </c>
      <c r="H413" s="5">
        <f t="shared" si="158"/>
        <v>0</v>
      </c>
      <c r="I413" s="5">
        <f t="shared" si="158"/>
        <v>0</v>
      </c>
      <c r="J413" s="5">
        <f t="shared" si="158"/>
        <v>0</v>
      </c>
      <c r="K413" s="5">
        <f t="shared" si="158"/>
        <v>0</v>
      </c>
      <c r="L413" s="5">
        <f t="shared" si="158"/>
        <v>0</v>
      </c>
      <c r="M413" s="5">
        <f t="shared" si="158"/>
        <v>0</v>
      </c>
      <c r="N413" s="5">
        <f t="shared" si="158"/>
        <v>0</v>
      </c>
      <c r="O413" s="5"/>
      <c r="P413" s="5"/>
    </row>
    <row r="414" spans="1:16" s="1" customFormat="1" x14ac:dyDescent="0.2">
      <c r="C414" s="12"/>
      <c r="D414" s="12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</row>
    <row r="415" spans="1:16" s="1" customFormat="1" x14ac:dyDescent="0.2">
      <c r="A415" s="1" t="s">
        <v>989</v>
      </c>
      <c r="B415" s="1" t="s">
        <v>990</v>
      </c>
      <c r="C415" s="12">
        <f>C417</f>
        <v>0</v>
      </c>
      <c r="D415" s="12">
        <f t="shared" ref="D415:N415" si="159">D417</f>
        <v>0</v>
      </c>
      <c r="E415" s="5">
        <f t="shared" si="159"/>
        <v>0</v>
      </c>
      <c r="F415" s="5">
        <f t="shared" si="159"/>
        <v>0</v>
      </c>
      <c r="G415" s="5">
        <f t="shared" si="159"/>
        <v>0</v>
      </c>
      <c r="H415" s="5">
        <f t="shared" si="159"/>
        <v>0</v>
      </c>
      <c r="I415" s="5">
        <f t="shared" si="159"/>
        <v>0</v>
      </c>
      <c r="J415" s="5">
        <f t="shared" si="159"/>
        <v>0</v>
      </c>
      <c r="K415" s="5">
        <f t="shared" si="159"/>
        <v>0</v>
      </c>
      <c r="L415" s="5">
        <f t="shared" si="159"/>
        <v>0</v>
      </c>
      <c r="M415" s="5">
        <f t="shared" si="159"/>
        <v>0</v>
      </c>
      <c r="N415" s="5">
        <f t="shared" si="159"/>
        <v>0</v>
      </c>
      <c r="O415" s="5"/>
      <c r="P415" s="5"/>
    </row>
    <row r="416" spans="1:16" s="1" customFormat="1" x14ac:dyDescent="0.2">
      <c r="C416" s="12"/>
      <c r="D416" s="12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</row>
    <row r="417" spans="1:16" s="1" customFormat="1" x14ac:dyDescent="0.2">
      <c r="A417" s="1" t="s">
        <v>991</v>
      </c>
      <c r="B417" s="1" t="s">
        <v>990</v>
      </c>
      <c r="C417" s="12">
        <f>SUM(C419)</f>
        <v>0</v>
      </c>
      <c r="D417" s="12">
        <f t="shared" ref="D417:N417" si="160">SUM(D419)</f>
        <v>0</v>
      </c>
      <c r="E417" s="5">
        <f t="shared" si="160"/>
        <v>0</v>
      </c>
      <c r="F417" s="5">
        <f t="shared" si="160"/>
        <v>0</v>
      </c>
      <c r="G417" s="5">
        <f t="shared" si="160"/>
        <v>0</v>
      </c>
      <c r="H417" s="5">
        <f t="shared" si="160"/>
        <v>0</v>
      </c>
      <c r="I417" s="5">
        <f t="shared" si="160"/>
        <v>0</v>
      </c>
      <c r="J417" s="5">
        <f t="shared" si="160"/>
        <v>0</v>
      </c>
      <c r="K417" s="5">
        <f t="shared" si="160"/>
        <v>0</v>
      </c>
      <c r="L417" s="5">
        <f t="shared" si="160"/>
        <v>0</v>
      </c>
      <c r="M417" s="5">
        <f t="shared" si="160"/>
        <v>0</v>
      </c>
      <c r="N417" s="5">
        <f t="shared" si="160"/>
        <v>0</v>
      </c>
      <c r="O417" s="5"/>
      <c r="P417" s="5"/>
    </row>
    <row r="421" spans="1:16" s="1" customFormat="1" x14ac:dyDescent="0.2">
      <c r="A421" s="1" t="s">
        <v>994</v>
      </c>
      <c r="B421" s="1" t="s">
        <v>995</v>
      </c>
      <c r="C421" s="12">
        <f>C423</f>
        <v>0</v>
      </c>
      <c r="D421" s="12">
        <f t="shared" ref="D421:N421" si="161">D423</f>
        <v>0</v>
      </c>
      <c r="E421" s="5">
        <f t="shared" si="161"/>
        <v>0</v>
      </c>
      <c r="F421" s="5">
        <f t="shared" si="161"/>
        <v>0</v>
      </c>
      <c r="G421" s="5">
        <f t="shared" si="161"/>
        <v>0</v>
      </c>
      <c r="H421" s="5">
        <f t="shared" si="161"/>
        <v>0</v>
      </c>
      <c r="I421" s="5">
        <f t="shared" si="161"/>
        <v>0</v>
      </c>
      <c r="J421" s="5">
        <f t="shared" si="161"/>
        <v>0</v>
      </c>
      <c r="K421" s="5">
        <f t="shared" si="161"/>
        <v>0</v>
      </c>
      <c r="L421" s="5">
        <f t="shared" si="161"/>
        <v>0</v>
      </c>
      <c r="M421" s="5">
        <f t="shared" si="161"/>
        <v>0</v>
      </c>
      <c r="N421" s="5">
        <f t="shared" si="161"/>
        <v>0</v>
      </c>
      <c r="O421" s="5"/>
      <c r="P421" s="5"/>
    </row>
    <row r="422" spans="1:16" s="1" customFormat="1" x14ac:dyDescent="0.2">
      <c r="C422" s="12"/>
      <c r="D422" s="12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</row>
    <row r="423" spans="1:16" s="1" customFormat="1" x14ac:dyDescent="0.2">
      <c r="A423" s="1" t="s">
        <v>996</v>
      </c>
      <c r="B423" s="1" t="s">
        <v>995</v>
      </c>
      <c r="C423" s="12">
        <f>SUM(C425)</f>
        <v>0</v>
      </c>
      <c r="D423" s="12">
        <f t="shared" ref="D423:N423" si="162">SUM(D425)</f>
        <v>0</v>
      </c>
      <c r="E423" s="5">
        <f t="shared" si="162"/>
        <v>0</v>
      </c>
      <c r="F423" s="5">
        <f t="shared" si="162"/>
        <v>0</v>
      </c>
      <c r="G423" s="5">
        <f t="shared" si="162"/>
        <v>0</v>
      </c>
      <c r="H423" s="5">
        <f t="shared" si="162"/>
        <v>0</v>
      </c>
      <c r="I423" s="5">
        <f t="shared" si="162"/>
        <v>0</v>
      </c>
      <c r="J423" s="5">
        <f t="shared" si="162"/>
        <v>0</v>
      </c>
      <c r="K423" s="5">
        <f t="shared" si="162"/>
        <v>0</v>
      </c>
      <c r="L423" s="5">
        <f t="shared" si="162"/>
        <v>0</v>
      </c>
      <c r="M423" s="5">
        <f t="shared" si="162"/>
        <v>0</v>
      </c>
      <c r="N423" s="5">
        <f t="shared" si="162"/>
        <v>0</v>
      </c>
      <c r="O423" s="5"/>
      <c r="P423" s="5"/>
    </row>
    <row r="427" spans="1:16" s="1" customFormat="1" x14ac:dyDescent="0.2">
      <c r="A427" s="1" t="s">
        <v>999</v>
      </c>
      <c r="B427" s="1" t="s">
        <v>1000</v>
      </c>
      <c r="C427" s="12">
        <f>C429</f>
        <v>0</v>
      </c>
      <c r="D427" s="12">
        <f t="shared" ref="D427:N427" si="163">D429</f>
        <v>0</v>
      </c>
      <c r="E427" s="5">
        <f t="shared" si="163"/>
        <v>0</v>
      </c>
      <c r="F427" s="5">
        <f t="shared" si="163"/>
        <v>0</v>
      </c>
      <c r="G427" s="5">
        <f t="shared" si="163"/>
        <v>0</v>
      </c>
      <c r="H427" s="5">
        <f t="shared" si="163"/>
        <v>0</v>
      </c>
      <c r="I427" s="5">
        <f t="shared" si="163"/>
        <v>0</v>
      </c>
      <c r="J427" s="5">
        <f t="shared" si="163"/>
        <v>0</v>
      </c>
      <c r="K427" s="5">
        <f t="shared" si="163"/>
        <v>0</v>
      </c>
      <c r="L427" s="5">
        <f t="shared" si="163"/>
        <v>0</v>
      </c>
      <c r="M427" s="5">
        <f t="shared" si="163"/>
        <v>0</v>
      </c>
      <c r="N427" s="5">
        <f t="shared" si="163"/>
        <v>0</v>
      </c>
      <c r="O427" s="5"/>
      <c r="P427" s="5"/>
    </row>
    <row r="428" spans="1:16" s="1" customFormat="1" x14ac:dyDescent="0.2">
      <c r="C428" s="12"/>
      <c r="D428" s="12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</row>
    <row r="429" spans="1:16" s="1" customFormat="1" x14ac:dyDescent="0.2">
      <c r="A429" s="1" t="s">
        <v>1001</v>
      </c>
      <c r="B429" s="1" t="s">
        <v>1000</v>
      </c>
      <c r="C429" s="12">
        <f t="shared" ref="C429:N429" si="164">SUM(C431:C431)</f>
        <v>0</v>
      </c>
      <c r="D429" s="12">
        <f t="shared" si="164"/>
        <v>0</v>
      </c>
      <c r="E429" s="5">
        <f t="shared" si="164"/>
        <v>0</v>
      </c>
      <c r="F429" s="5">
        <f t="shared" si="164"/>
        <v>0</v>
      </c>
      <c r="G429" s="5">
        <f t="shared" si="164"/>
        <v>0</v>
      </c>
      <c r="H429" s="5">
        <f t="shared" si="164"/>
        <v>0</v>
      </c>
      <c r="I429" s="5">
        <f t="shared" si="164"/>
        <v>0</v>
      </c>
      <c r="J429" s="5">
        <f t="shared" si="164"/>
        <v>0</v>
      </c>
      <c r="K429" s="5">
        <f t="shared" si="164"/>
        <v>0</v>
      </c>
      <c r="L429" s="5">
        <f t="shared" si="164"/>
        <v>0</v>
      </c>
      <c r="M429" s="5">
        <f t="shared" si="164"/>
        <v>0</v>
      </c>
      <c r="N429" s="5">
        <f t="shared" si="164"/>
        <v>0</v>
      </c>
      <c r="O429" s="5"/>
      <c r="P429" s="5"/>
    </row>
    <row r="433" spans="1:16" s="1" customFormat="1" x14ac:dyDescent="0.2">
      <c r="A433" s="1" t="s">
        <v>1011</v>
      </c>
      <c r="B433" s="1" t="s">
        <v>1012</v>
      </c>
      <c r="C433" s="12">
        <f t="shared" ref="C433:N433" si="165">C436+C446+C462+C473+C483+C494+C503</f>
        <v>45000</v>
      </c>
      <c r="D433" s="12">
        <f t="shared" si="165"/>
        <v>0</v>
      </c>
      <c r="E433" s="5">
        <f t="shared" si="165"/>
        <v>0</v>
      </c>
      <c r="F433" s="5">
        <f t="shared" si="165"/>
        <v>0</v>
      </c>
      <c r="G433" s="5">
        <f t="shared" si="165"/>
        <v>1710000</v>
      </c>
      <c r="H433" s="5">
        <f t="shared" si="165"/>
        <v>0</v>
      </c>
      <c r="I433" s="5">
        <f t="shared" si="165"/>
        <v>0</v>
      </c>
      <c r="J433" s="5">
        <f t="shared" si="165"/>
        <v>0</v>
      </c>
      <c r="K433" s="5">
        <f t="shared" si="165"/>
        <v>45000</v>
      </c>
      <c r="L433" s="5">
        <f t="shared" si="165"/>
        <v>0</v>
      </c>
      <c r="M433" s="5">
        <f t="shared" si="165"/>
        <v>1660000</v>
      </c>
      <c r="N433" s="5">
        <f t="shared" si="165"/>
        <v>0</v>
      </c>
      <c r="O433" s="5"/>
      <c r="P433" s="5"/>
    </row>
    <row r="434" spans="1:16" s="1" customFormat="1" x14ac:dyDescent="0.2">
      <c r="C434" s="12"/>
      <c r="D434" s="13">
        <f>C433-D433</f>
        <v>45000</v>
      </c>
      <c r="E434" s="5"/>
      <c r="F434" s="6">
        <f t="shared" ref="F434" si="166">E433-F433</f>
        <v>0</v>
      </c>
      <c r="G434" s="5"/>
      <c r="H434" s="6">
        <f t="shared" ref="H434" si="167">G433-H433</f>
        <v>1710000</v>
      </c>
      <c r="I434" s="5"/>
      <c r="J434" s="6">
        <f t="shared" ref="J434" si="168">I433-J433</f>
        <v>0</v>
      </c>
      <c r="K434" s="5"/>
      <c r="L434" s="6">
        <f t="shared" ref="L434" si="169">K433-L433</f>
        <v>45000</v>
      </c>
      <c r="M434" s="5"/>
      <c r="N434" s="6">
        <f t="shared" ref="N434" si="170">M433-N433</f>
        <v>1660000</v>
      </c>
      <c r="O434" s="5"/>
      <c r="P434" s="5"/>
    </row>
    <row r="435" spans="1:16" s="1" customFormat="1" x14ac:dyDescent="0.2">
      <c r="C435" s="12"/>
      <c r="D435" s="12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</row>
    <row r="436" spans="1:16" s="1" customFormat="1" x14ac:dyDescent="0.2">
      <c r="A436" s="1" t="s">
        <v>1013</v>
      </c>
      <c r="B436" s="1" t="s">
        <v>1014</v>
      </c>
      <c r="C436" s="12">
        <f>C438</f>
        <v>0</v>
      </c>
      <c r="D436" s="12">
        <f t="shared" ref="D436:N436" si="171">D438</f>
        <v>0</v>
      </c>
      <c r="E436" s="5">
        <f t="shared" si="171"/>
        <v>0</v>
      </c>
      <c r="F436" s="5">
        <f t="shared" si="171"/>
        <v>0</v>
      </c>
      <c r="G436" s="5">
        <f t="shared" si="171"/>
        <v>110000</v>
      </c>
      <c r="H436" s="5">
        <f t="shared" si="171"/>
        <v>0</v>
      </c>
      <c r="I436" s="5">
        <f t="shared" si="171"/>
        <v>0</v>
      </c>
      <c r="J436" s="5">
        <f t="shared" si="171"/>
        <v>0</v>
      </c>
      <c r="K436" s="5">
        <f t="shared" si="171"/>
        <v>0</v>
      </c>
      <c r="L436" s="5">
        <f t="shared" si="171"/>
        <v>0</v>
      </c>
      <c r="M436" s="5">
        <f t="shared" si="171"/>
        <v>410000</v>
      </c>
      <c r="N436" s="5">
        <f t="shared" si="171"/>
        <v>0</v>
      </c>
      <c r="O436" s="5"/>
      <c r="P436" s="5"/>
    </row>
    <row r="437" spans="1:16" s="1" customFormat="1" x14ac:dyDescent="0.2">
      <c r="C437" s="12"/>
      <c r="D437" s="12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</row>
    <row r="438" spans="1:16" s="1" customFormat="1" x14ac:dyDescent="0.2">
      <c r="A438" s="1" t="s">
        <v>1015</v>
      </c>
      <c r="B438" s="1" t="s">
        <v>1014</v>
      </c>
      <c r="C438" s="12">
        <f>C440</f>
        <v>0</v>
      </c>
      <c r="D438" s="12">
        <f t="shared" ref="D438:N438" si="172">D440</f>
        <v>0</v>
      </c>
      <c r="E438" s="5">
        <f t="shared" si="172"/>
        <v>0</v>
      </c>
      <c r="F438" s="5">
        <f t="shared" si="172"/>
        <v>0</v>
      </c>
      <c r="G438" s="5">
        <f t="shared" si="172"/>
        <v>110000</v>
      </c>
      <c r="H438" s="5">
        <f t="shared" si="172"/>
        <v>0</v>
      </c>
      <c r="I438" s="5">
        <f t="shared" si="172"/>
        <v>0</v>
      </c>
      <c r="J438" s="5">
        <f t="shared" si="172"/>
        <v>0</v>
      </c>
      <c r="K438" s="5">
        <f t="shared" si="172"/>
        <v>0</v>
      </c>
      <c r="L438" s="5">
        <f t="shared" si="172"/>
        <v>0</v>
      </c>
      <c r="M438" s="5">
        <f t="shared" si="172"/>
        <v>410000</v>
      </c>
      <c r="N438" s="5">
        <f t="shared" si="172"/>
        <v>0</v>
      </c>
      <c r="O438" s="5"/>
      <c r="P438" s="5"/>
    </row>
    <row r="439" spans="1:16" s="1" customFormat="1" x14ac:dyDescent="0.2">
      <c r="C439" s="12"/>
      <c r="D439" s="12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</row>
    <row r="440" spans="1:16" s="1" customFormat="1" x14ac:dyDescent="0.2">
      <c r="A440" s="1" t="s">
        <v>1016</v>
      </c>
      <c r="B440" s="1" t="s">
        <v>1017</v>
      </c>
      <c r="C440" s="12">
        <f t="shared" ref="C440:N440" si="173">SUM(C442:C444)</f>
        <v>0</v>
      </c>
      <c r="D440" s="12">
        <f t="shared" si="173"/>
        <v>0</v>
      </c>
      <c r="E440" s="5">
        <f t="shared" si="173"/>
        <v>0</v>
      </c>
      <c r="F440" s="5">
        <f t="shared" si="173"/>
        <v>0</v>
      </c>
      <c r="G440" s="5">
        <f t="shared" si="173"/>
        <v>110000</v>
      </c>
      <c r="H440" s="5">
        <f t="shared" si="173"/>
        <v>0</v>
      </c>
      <c r="I440" s="5">
        <f t="shared" si="173"/>
        <v>0</v>
      </c>
      <c r="J440" s="5">
        <f t="shared" si="173"/>
        <v>0</v>
      </c>
      <c r="K440" s="5">
        <f t="shared" si="173"/>
        <v>0</v>
      </c>
      <c r="L440" s="5">
        <f t="shared" si="173"/>
        <v>0</v>
      </c>
      <c r="M440" s="5">
        <f t="shared" si="173"/>
        <v>410000</v>
      </c>
      <c r="N440" s="5">
        <f t="shared" si="173"/>
        <v>0</v>
      </c>
      <c r="O440" s="5"/>
      <c r="P440" s="5"/>
    </row>
    <row r="442" spans="1:16" x14ac:dyDescent="0.2">
      <c r="B442" t="s">
        <v>1513</v>
      </c>
      <c r="M442" s="3">
        <v>410000</v>
      </c>
    </row>
    <row r="443" spans="1:16" x14ac:dyDescent="0.2">
      <c r="B443" t="s">
        <v>1514</v>
      </c>
      <c r="G443" s="3">
        <v>110000</v>
      </c>
    </row>
    <row r="446" spans="1:16" s="1" customFormat="1" x14ac:dyDescent="0.2">
      <c r="A446" s="1" t="s">
        <v>1078</v>
      </c>
      <c r="B446" s="1" t="s">
        <v>1079</v>
      </c>
      <c r="C446" s="12">
        <f>C448</f>
        <v>0</v>
      </c>
      <c r="D446" s="12">
        <f t="shared" ref="D446:N446" si="174">D448</f>
        <v>0</v>
      </c>
      <c r="E446" s="5">
        <f t="shared" si="174"/>
        <v>0</v>
      </c>
      <c r="F446" s="5">
        <f t="shared" si="174"/>
        <v>0</v>
      </c>
      <c r="G446" s="5">
        <f t="shared" si="174"/>
        <v>1600000</v>
      </c>
      <c r="H446" s="5">
        <f t="shared" si="174"/>
        <v>0</v>
      </c>
      <c r="I446" s="5">
        <f t="shared" si="174"/>
        <v>0</v>
      </c>
      <c r="J446" s="5">
        <f t="shared" si="174"/>
        <v>0</v>
      </c>
      <c r="K446" s="5">
        <f t="shared" si="174"/>
        <v>0</v>
      </c>
      <c r="L446" s="5">
        <f t="shared" si="174"/>
        <v>0</v>
      </c>
      <c r="M446" s="5">
        <f t="shared" si="174"/>
        <v>1250000</v>
      </c>
      <c r="N446" s="5">
        <f t="shared" si="174"/>
        <v>0</v>
      </c>
      <c r="O446" s="5"/>
      <c r="P446" s="5"/>
    </row>
    <row r="447" spans="1:16" s="1" customFormat="1" x14ac:dyDescent="0.2">
      <c r="C447" s="12"/>
      <c r="D447" s="12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</row>
    <row r="448" spans="1:16" s="1" customFormat="1" x14ac:dyDescent="0.2">
      <c r="A448" s="1" t="s">
        <v>1080</v>
      </c>
      <c r="B448" s="1" t="s">
        <v>1079</v>
      </c>
      <c r="C448" s="12">
        <f>C450+C454</f>
        <v>0</v>
      </c>
      <c r="D448" s="12">
        <f t="shared" ref="D448:N448" si="175">D450+D454</f>
        <v>0</v>
      </c>
      <c r="E448" s="5">
        <f t="shared" si="175"/>
        <v>0</v>
      </c>
      <c r="F448" s="5">
        <f t="shared" si="175"/>
        <v>0</v>
      </c>
      <c r="G448" s="5">
        <f t="shared" si="175"/>
        <v>1600000</v>
      </c>
      <c r="H448" s="5">
        <f t="shared" si="175"/>
        <v>0</v>
      </c>
      <c r="I448" s="5">
        <f t="shared" si="175"/>
        <v>0</v>
      </c>
      <c r="J448" s="5">
        <f t="shared" si="175"/>
        <v>0</v>
      </c>
      <c r="K448" s="5">
        <f t="shared" si="175"/>
        <v>0</v>
      </c>
      <c r="L448" s="5">
        <f t="shared" si="175"/>
        <v>0</v>
      </c>
      <c r="M448" s="5">
        <f t="shared" si="175"/>
        <v>1250000</v>
      </c>
      <c r="N448" s="5">
        <f t="shared" si="175"/>
        <v>0</v>
      </c>
      <c r="O448" s="5"/>
      <c r="P448" s="5"/>
    </row>
    <row r="449" spans="1:16" s="1" customFormat="1" x14ac:dyDescent="0.2">
      <c r="C449" s="12"/>
      <c r="D449" s="12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</row>
    <row r="450" spans="1:16" s="1" customFormat="1" x14ac:dyDescent="0.2">
      <c r="A450" s="1" t="s">
        <v>1081</v>
      </c>
      <c r="B450" s="1" t="s">
        <v>1082</v>
      </c>
      <c r="C450" s="12">
        <f>SUM(C452)</f>
        <v>0</v>
      </c>
      <c r="D450" s="12">
        <f t="shared" ref="D450:N450" si="176">SUM(D452)</f>
        <v>0</v>
      </c>
      <c r="E450" s="5">
        <f t="shared" si="176"/>
        <v>0</v>
      </c>
      <c r="F450" s="5">
        <f t="shared" si="176"/>
        <v>0</v>
      </c>
      <c r="G450" s="5">
        <f t="shared" si="176"/>
        <v>0</v>
      </c>
      <c r="H450" s="5">
        <f t="shared" si="176"/>
        <v>0</v>
      </c>
      <c r="I450" s="5">
        <f t="shared" si="176"/>
        <v>0</v>
      </c>
      <c r="J450" s="5">
        <f t="shared" si="176"/>
        <v>0</v>
      </c>
      <c r="K450" s="5">
        <f t="shared" si="176"/>
        <v>0</v>
      </c>
      <c r="L450" s="5">
        <f t="shared" si="176"/>
        <v>0</v>
      </c>
      <c r="M450" s="5">
        <f t="shared" si="176"/>
        <v>0</v>
      </c>
      <c r="N450" s="5">
        <f t="shared" si="176"/>
        <v>0</v>
      </c>
      <c r="O450" s="5"/>
      <c r="P450" s="5"/>
    </row>
    <row r="454" spans="1:16" s="1" customFormat="1" x14ac:dyDescent="0.2">
      <c r="A454" s="1" t="s">
        <v>1084</v>
      </c>
      <c r="B454" s="1" t="s">
        <v>1085</v>
      </c>
      <c r="C454" s="12">
        <f t="shared" ref="C454:N454" si="177">SUM(C456:C460)</f>
        <v>0</v>
      </c>
      <c r="D454" s="12">
        <f t="shared" si="177"/>
        <v>0</v>
      </c>
      <c r="E454" s="5">
        <f t="shared" si="177"/>
        <v>0</v>
      </c>
      <c r="F454" s="5">
        <f t="shared" si="177"/>
        <v>0</v>
      </c>
      <c r="G454" s="5">
        <f t="shared" si="177"/>
        <v>1600000</v>
      </c>
      <c r="H454" s="5">
        <f t="shared" si="177"/>
        <v>0</v>
      </c>
      <c r="I454" s="5">
        <f t="shared" si="177"/>
        <v>0</v>
      </c>
      <c r="J454" s="5">
        <f t="shared" si="177"/>
        <v>0</v>
      </c>
      <c r="K454" s="5">
        <f t="shared" si="177"/>
        <v>0</v>
      </c>
      <c r="L454" s="5">
        <f t="shared" si="177"/>
        <v>0</v>
      </c>
      <c r="M454" s="5">
        <f t="shared" si="177"/>
        <v>1250000</v>
      </c>
      <c r="N454" s="5">
        <f t="shared" si="177"/>
        <v>0</v>
      </c>
      <c r="O454" s="5"/>
      <c r="P454" s="5"/>
    </row>
    <row r="456" spans="1:16" x14ac:dyDescent="0.2">
      <c r="B456" t="s">
        <v>1513</v>
      </c>
      <c r="M456" s="3">
        <v>1250000</v>
      </c>
    </row>
    <row r="457" spans="1:16" x14ac:dyDescent="0.2">
      <c r="B457" t="s">
        <v>1514</v>
      </c>
      <c r="G457" s="3">
        <v>1600000</v>
      </c>
    </row>
    <row r="458" spans="1:16" s="3" customFormat="1" x14ac:dyDescent="0.2">
      <c r="A458"/>
      <c r="B458"/>
      <c r="C458" s="11"/>
      <c r="D458" s="11"/>
    </row>
    <row r="459" spans="1:16" s="3" customFormat="1" x14ac:dyDescent="0.2">
      <c r="A459"/>
      <c r="B459"/>
      <c r="C459" s="11"/>
      <c r="D459" s="11"/>
    </row>
    <row r="462" spans="1:16" s="1" customFormat="1" x14ac:dyDescent="0.2">
      <c r="A462" s="1" t="s">
        <v>1131</v>
      </c>
      <c r="B462" s="1" t="s">
        <v>1132</v>
      </c>
      <c r="C462" s="12">
        <f>C464</f>
        <v>0</v>
      </c>
      <c r="D462" s="12">
        <f t="shared" ref="D462:N462" si="178">D464</f>
        <v>0</v>
      </c>
      <c r="E462" s="5">
        <f t="shared" si="178"/>
        <v>0</v>
      </c>
      <c r="F462" s="5">
        <f t="shared" si="178"/>
        <v>0</v>
      </c>
      <c r="G462" s="5">
        <f t="shared" si="178"/>
        <v>0</v>
      </c>
      <c r="H462" s="5">
        <f t="shared" si="178"/>
        <v>0</v>
      </c>
      <c r="I462" s="5">
        <f t="shared" si="178"/>
        <v>0</v>
      </c>
      <c r="J462" s="5">
        <f t="shared" si="178"/>
        <v>0</v>
      </c>
      <c r="K462" s="5">
        <f t="shared" si="178"/>
        <v>45000</v>
      </c>
      <c r="L462" s="5">
        <f t="shared" si="178"/>
        <v>0</v>
      </c>
      <c r="M462" s="5">
        <f t="shared" si="178"/>
        <v>0</v>
      </c>
      <c r="N462" s="5">
        <f t="shared" si="178"/>
        <v>0</v>
      </c>
      <c r="O462" s="5"/>
      <c r="P462" s="5"/>
    </row>
    <row r="463" spans="1:16" s="1" customFormat="1" x14ac:dyDescent="0.2">
      <c r="C463" s="12"/>
      <c r="D463" s="12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</row>
    <row r="464" spans="1:16" s="1" customFormat="1" x14ac:dyDescent="0.2">
      <c r="A464" s="1" t="s">
        <v>1133</v>
      </c>
      <c r="B464" s="1" t="s">
        <v>1132</v>
      </c>
      <c r="C464" s="12">
        <f>C466</f>
        <v>0</v>
      </c>
      <c r="D464" s="12">
        <f t="shared" ref="D464:N464" si="179">D466</f>
        <v>0</v>
      </c>
      <c r="E464" s="5">
        <f t="shared" si="179"/>
        <v>0</v>
      </c>
      <c r="F464" s="5">
        <f t="shared" si="179"/>
        <v>0</v>
      </c>
      <c r="G464" s="5">
        <f t="shared" si="179"/>
        <v>0</v>
      </c>
      <c r="H464" s="5">
        <f t="shared" si="179"/>
        <v>0</v>
      </c>
      <c r="I464" s="5">
        <f t="shared" si="179"/>
        <v>0</v>
      </c>
      <c r="J464" s="5">
        <f t="shared" si="179"/>
        <v>0</v>
      </c>
      <c r="K464" s="5">
        <f t="shared" si="179"/>
        <v>45000</v>
      </c>
      <c r="L464" s="5">
        <f t="shared" si="179"/>
        <v>0</v>
      </c>
      <c r="M464" s="5">
        <f t="shared" si="179"/>
        <v>0</v>
      </c>
      <c r="N464" s="5">
        <f t="shared" si="179"/>
        <v>0</v>
      </c>
      <c r="O464" s="5"/>
      <c r="P464" s="5"/>
    </row>
    <row r="465" spans="1:16" s="1" customFormat="1" x14ac:dyDescent="0.2">
      <c r="C465" s="12"/>
      <c r="D465" s="12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</row>
    <row r="466" spans="1:16" s="1" customFormat="1" x14ac:dyDescent="0.2">
      <c r="A466" s="1" t="s">
        <v>1134</v>
      </c>
      <c r="B466" s="1" t="s">
        <v>1135</v>
      </c>
      <c r="C466" s="12">
        <f t="shared" ref="C466:N466" si="180">SUM(C468:C471)</f>
        <v>0</v>
      </c>
      <c r="D466" s="12">
        <f t="shared" si="180"/>
        <v>0</v>
      </c>
      <c r="E466" s="5">
        <f t="shared" si="180"/>
        <v>0</v>
      </c>
      <c r="F466" s="5">
        <f t="shared" si="180"/>
        <v>0</v>
      </c>
      <c r="G466" s="5">
        <f t="shared" si="180"/>
        <v>0</v>
      </c>
      <c r="H466" s="5">
        <f t="shared" si="180"/>
        <v>0</v>
      </c>
      <c r="I466" s="5">
        <f t="shared" si="180"/>
        <v>0</v>
      </c>
      <c r="J466" s="5">
        <f t="shared" si="180"/>
        <v>0</v>
      </c>
      <c r="K466" s="5">
        <f t="shared" si="180"/>
        <v>45000</v>
      </c>
      <c r="L466" s="5">
        <f t="shared" si="180"/>
        <v>0</v>
      </c>
      <c r="M466" s="5">
        <f t="shared" si="180"/>
        <v>0</v>
      </c>
      <c r="N466" s="5">
        <f t="shared" si="180"/>
        <v>0</v>
      </c>
      <c r="O466" s="5"/>
      <c r="P466" s="5"/>
    </row>
    <row r="468" spans="1:16" ht="13.15" customHeight="1" x14ac:dyDescent="0.2">
      <c r="B468" t="s">
        <v>1512</v>
      </c>
      <c r="K468" s="3">
        <v>45000</v>
      </c>
    </row>
    <row r="473" spans="1:16" s="1" customFormat="1" x14ac:dyDescent="0.2">
      <c r="A473" s="1" t="s">
        <v>1180</v>
      </c>
      <c r="B473" s="1" t="s">
        <v>1181</v>
      </c>
      <c r="C473" s="12">
        <f>C475</f>
        <v>0</v>
      </c>
      <c r="D473" s="12">
        <f t="shared" ref="D473:N473" si="181">D475</f>
        <v>0</v>
      </c>
      <c r="E473" s="5">
        <f t="shared" si="181"/>
        <v>0</v>
      </c>
      <c r="F473" s="5">
        <f t="shared" si="181"/>
        <v>0</v>
      </c>
      <c r="G473" s="5">
        <f t="shared" si="181"/>
        <v>0</v>
      </c>
      <c r="H473" s="5">
        <f t="shared" si="181"/>
        <v>0</v>
      </c>
      <c r="I473" s="5">
        <f t="shared" si="181"/>
        <v>0</v>
      </c>
      <c r="J473" s="5">
        <f t="shared" si="181"/>
        <v>0</v>
      </c>
      <c r="K473" s="5">
        <f t="shared" si="181"/>
        <v>0</v>
      </c>
      <c r="L473" s="5">
        <f t="shared" si="181"/>
        <v>0</v>
      </c>
      <c r="M473" s="5">
        <f t="shared" si="181"/>
        <v>0</v>
      </c>
      <c r="N473" s="5">
        <f t="shared" si="181"/>
        <v>0</v>
      </c>
      <c r="O473" s="5"/>
      <c r="P473" s="5"/>
    </row>
    <row r="474" spans="1:16" s="1" customFormat="1" x14ac:dyDescent="0.2">
      <c r="C474" s="12"/>
      <c r="D474" s="12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</row>
    <row r="475" spans="1:16" s="1" customFormat="1" x14ac:dyDescent="0.2">
      <c r="A475" s="1" t="s">
        <v>1182</v>
      </c>
      <c r="B475" s="1" t="s">
        <v>1183</v>
      </c>
      <c r="C475" s="12">
        <f>C477</f>
        <v>0</v>
      </c>
      <c r="D475" s="12">
        <f t="shared" ref="D475:N475" si="182">D477</f>
        <v>0</v>
      </c>
      <c r="E475" s="5">
        <f t="shared" si="182"/>
        <v>0</v>
      </c>
      <c r="F475" s="5">
        <f t="shared" si="182"/>
        <v>0</v>
      </c>
      <c r="G475" s="5">
        <f t="shared" si="182"/>
        <v>0</v>
      </c>
      <c r="H475" s="5">
        <f t="shared" si="182"/>
        <v>0</v>
      </c>
      <c r="I475" s="5">
        <f t="shared" si="182"/>
        <v>0</v>
      </c>
      <c r="J475" s="5">
        <f t="shared" si="182"/>
        <v>0</v>
      </c>
      <c r="K475" s="5">
        <f t="shared" si="182"/>
        <v>0</v>
      </c>
      <c r="L475" s="5">
        <f t="shared" si="182"/>
        <v>0</v>
      </c>
      <c r="M475" s="5">
        <f t="shared" si="182"/>
        <v>0</v>
      </c>
      <c r="N475" s="5">
        <f t="shared" si="182"/>
        <v>0</v>
      </c>
      <c r="O475" s="5"/>
      <c r="P475" s="5"/>
    </row>
    <row r="476" spans="1:16" s="1" customFormat="1" x14ac:dyDescent="0.2">
      <c r="C476" s="12"/>
      <c r="D476" s="12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</row>
    <row r="477" spans="1:16" s="1" customFormat="1" x14ac:dyDescent="0.2">
      <c r="A477" s="1" t="s">
        <v>1184</v>
      </c>
      <c r="B477" s="1" t="s">
        <v>1183</v>
      </c>
      <c r="C477" s="12">
        <f>SUM(C479:C481)</f>
        <v>0</v>
      </c>
      <c r="D477" s="12">
        <f t="shared" ref="D477:N477" si="183">SUM(D479:D481)</f>
        <v>0</v>
      </c>
      <c r="E477" s="5">
        <f t="shared" si="183"/>
        <v>0</v>
      </c>
      <c r="F477" s="5">
        <f t="shared" si="183"/>
        <v>0</v>
      </c>
      <c r="G477" s="5">
        <f t="shared" si="183"/>
        <v>0</v>
      </c>
      <c r="H477" s="5">
        <f t="shared" si="183"/>
        <v>0</v>
      </c>
      <c r="I477" s="5">
        <f t="shared" si="183"/>
        <v>0</v>
      </c>
      <c r="J477" s="5">
        <f t="shared" si="183"/>
        <v>0</v>
      </c>
      <c r="K477" s="5">
        <f t="shared" si="183"/>
        <v>0</v>
      </c>
      <c r="L477" s="5">
        <f t="shared" si="183"/>
        <v>0</v>
      </c>
      <c r="M477" s="5">
        <f t="shared" si="183"/>
        <v>0</v>
      </c>
      <c r="N477" s="5">
        <f t="shared" si="183"/>
        <v>0</v>
      </c>
      <c r="O477" s="5"/>
      <c r="P477" s="5"/>
    </row>
    <row r="483" spans="1:16" s="1" customFormat="1" x14ac:dyDescent="0.2">
      <c r="A483" s="1" t="s">
        <v>1190</v>
      </c>
      <c r="B483" s="1" t="s">
        <v>1191</v>
      </c>
      <c r="C483" s="12">
        <f>C485</f>
        <v>0</v>
      </c>
      <c r="D483" s="12">
        <f t="shared" ref="D483:N483" si="184">D485</f>
        <v>0</v>
      </c>
      <c r="E483" s="5">
        <f t="shared" si="184"/>
        <v>0</v>
      </c>
      <c r="F483" s="5">
        <f t="shared" si="184"/>
        <v>0</v>
      </c>
      <c r="G483" s="5">
        <f t="shared" si="184"/>
        <v>0</v>
      </c>
      <c r="H483" s="5">
        <f t="shared" si="184"/>
        <v>0</v>
      </c>
      <c r="I483" s="5">
        <f t="shared" si="184"/>
        <v>0</v>
      </c>
      <c r="J483" s="5">
        <f t="shared" si="184"/>
        <v>0</v>
      </c>
      <c r="K483" s="5">
        <f t="shared" si="184"/>
        <v>0</v>
      </c>
      <c r="L483" s="5">
        <f t="shared" si="184"/>
        <v>0</v>
      </c>
      <c r="M483" s="5">
        <f t="shared" si="184"/>
        <v>0</v>
      </c>
      <c r="N483" s="5">
        <f t="shared" si="184"/>
        <v>0</v>
      </c>
      <c r="O483" s="5"/>
      <c r="P483" s="5"/>
    </row>
    <row r="484" spans="1:16" s="1" customFormat="1" x14ac:dyDescent="0.2">
      <c r="C484" s="12"/>
      <c r="D484" s="12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</row>
    <row r="485" spans="1:16" s="1" customFormat="1" x14ac:dyDescent="0.2">
      <c r="A485" s="1" t="s">
        <v>1192</v>
      </c>
      <c r="B485" s="1" t="s">
        <v>1193</v>
      </c>
      <c r="C485" s="12">
        <f>C487</f>
        <v>0</v>
      </c>
      <c r="D485" s="12">
        <f t="shared" ref="D485:N485" si="185">D487</f>
        <v>0</v>
      </c>
      <c r="E485" s="5">
        <f t="shared" si="185"/>
        <v>0</v>
      </c>
      <c r="F485" s="5">
        <f t="shared" si="185"/>
        <v>0</v>
      </c>
      <c r="G485" s="5">
        <f t="shared" si="185"/>
        <v>0</v>
      </c>
      <c r="H485" s="5">
        <f t="shared" si="185"/>
        <v>0</v>
      </c>
      <c r="I485" s="5">
        <f t="shared" si="185"/>
        <v>0</v>
      </c>
      <c r="J485" s="5">
        <f t="shared" si="185"/>
        <v>0</v>
      </c>
      <c r="K485" s="5">
        <f t="shared" si="185"/>
        <v>0</v>
      </c>
      <c r="L485" s="5">
        <f t="shared" si="185"/>
        <v>0</v>
      </c>
      <c r="M485" s="5">
        <f t="shared" si="185"/>
        <v>0</v>
      </c>
      <c r="N485" s="5">
        <f t="shared" si="185"/>
        <v>0</v>
      </c>
      <c r="O485" s="5"/>
      <c r="P485" s="5"/>
    </row>
    <row r="486" spans="1:16" s="1" customFormat="1" x14ac:dyDescent="0.2">
      <c r="C486" s="12"/>
      <c r="D486" s="12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</row>
    <row r="487" spans="1:16" s="1" customFormat="1" x14ac:dyDescent="0.2">
      <c r="A487" s="1" t="s">
        <v>1194</v>
      </c>
      <c r="B487" s="1" t="s">
        <v>1193</v>
      </c>
      <c r="C487" s="12">
        <f>SUM(C489:C492)</f>
        <v>0</v>
      </c>
      <c r="D487" s="12">
        <f t="shared" ref="D487:N487" si="186">SUM(D489:D492)</f>
        <v>0</v>
      </c>
      <c r="E487" s="5">
        <f t="shared" si="186"/>
        <v>0</v>
      </c>
      <c r="F487" s="5">
        <f t="shared" si="186"/>
        <v>0</v>
      </c>
      <c r="G487" s="5">
        <f t="shared" si="186"/>
        <v>0</v>
      </c>
      <c r="H487" s="5">
        <f t="shared" si="186"/>
        <v>0</v>
      </c>
      <c r="I487" s="5">
        <f t="shared" si="186"/>
        <v>0</v>
      </c>
      <c r="J487" s="5">
        <f t="shared" si="186"/>
        <v>0</v>
      </c>
      <c r="K487" s="5">
        <f t="shared" si="186"/>
        <v>0</v>
      </c>
      <c r="L487" s="5">
        <f t="shared" si="186"/>
        <v>0</v>
      </c>
      <c r="M487" s="5">
        <f t="shared" si="186"/>
        <v>0</v>
      </c>
      <c r="N487" s="5">
        <f t="shared" si="186"/>
        <v>0</v>
      </c>
      <c r="O487" s="5"/>
      <c r="P487" s="5"/>
    </row>
    <row r="494" spans="1:16" s="1" customFormat="1" x14ac:dyDescent="0.2">
      <c r="A494" s="1" t="s">
        <v>1202</v>
      </c>
      <c r="B494" s="1" t="s">
        <v>1203</v>
      </c>
      <c r="C494" s="12">
        <f>C496</f>
        <v>0</v>
      </c>
      <c r="D494" s="12">
        <f t="shared" ref="D494:N494" si="187">D496</f>
        <v>0</v>
      </c>
      <c r="E494" s="5">
        <f t="shared" si="187"/>
        <v>0</v>
      </c>
      <c r="F494" s="5">
        <f t="shared" si="187"/>
        <v>0</v>
      </c>
      <c r="G494" s="5">
        <f t="shared" si="187"/>
        <v>0</v>
      </c>
      <c r="H494" s="5">
        <f t="shared" si="187"/>
        <v>0</v>
      </c>
      <c r="I494" s="5">
        <f t="shared" si="187"/>
        <v>0</v>
      </c>
      <c r="J494" s="5">
        <f t="shared" si="187"/>
        <v>0</v>
      </c>
      <c r="K494" s="5">
        <f t="shared" si="187"/>
        <v>0</v>
      </c>
      <c r="L494" s="5">
        <f t="shared" si="187"/>
        <v>0</v>
      </c>
      <c r="M494" s="5">
        <f t="shared" si="187"/>
        <v>0</v>
      </c>
      <c r="N494" s="5">
        <f t="shared" si="187"/>
        <v>0</v>
      </c>
      <c r="O494" s="5"/>
      <c r="P494" s="5"/>
    </row>
    <row r="495" spans="1:16" s="1" customFormat="1" x14ac:dyDescent="0.2">
      <c r="C495" s="12"/>
      <c r="D495" s="12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</row>
    <row r="496" spans="1:16" s="1" customFormat="1" x14ac:dyDescent="0.2">
      <c r="A496" s="1" t="s">
        <v>1204</v>
      </c>
      <c r="B496" s="1" t="s">
        <v>1205</v>
      </c>
      <c r="C496" s="12">
        <f>C498</f>
        <v>0</v>
      </c>
      <c r="D496" s="12">
        <f t="shared" ref="D496:N496" si="188">D498</f>
        <v>0</v>
      </c>
      <c r="E496" s="5">
        <f t="shared" si="188"/>
        <v>0</v>
      </c>
      <c r="F496" s="5">
        <f t="shared" si="188"/>
        <v>0</v>
      </c>
      <c r="G496" s="5">
        <f t="shared" si="188"/>
        <v>0</v>
      </c>
      <c r="H496" s="5">
        <f t="shared" si="188"/>
        <v>0</v>
      </c>
      <c r="I496" s="5">
        <f t="shared" si="188"/>
        <v>0</v>
      </c>
      <c r="J496" s="5">
        <f t="shared" si="188"/>
        <v>0</v>
      </c>
      <c r="K496" s="5">
        <f t="shared" si="188"/>
        <v>0</v>
      </c>
      <c r="L496" s="5">
        <f t="shared" si="188"/>
        <v>0</v>
      </c>
      <c r="M496" s="5">
        <f t="shared" si="188"/>
        <v>0</v>
      </c>
      <c r="N496" s="5">
        <f t="shared" si="188"/>
        <v>0</v>
      </c>
      <c r="O496" s="5"/>
      <c r="P496" s="5"/>
    </row>
    <row r="497" spans="1:16" s="1" customFormat="1" x14ac:dyDescent="0.2">
      <c r="C497" s="12"/>
      <c r="D497" s="12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</row>
    <row r="498" spans="1:16" s="1" customFormat="1" x14ac:dyDescent="0.2">
      <c r="A498" s="1" t="s">
        <v>1206</v>
      </c>
      <c r="B498" s="1" t="s">
        <v>1205</v>
      </c>
      <c r="C498" s="12">
        <f t="shared" ref="C498:N498" si="189">SUM(C500:C501)</f>
        <v>0</v>
      </c>
      <c r="D498" s="12">
        <f t="shared" si="189"/>
        <v>0</v>
      </c>
      <c r="E498" s="5">
        <f t="shared" si="189"/>
        <v>0</v>
      </c>
      <c r="F498" s="5">
        <f t="shared" si="189"/>
        <v>0</v>
      </c>
      <c r="G498" s="5">
        <f t="shared" si="189"/>
        <v>0</v>
      </c>
      <c r="H498" s="5">
        <f t="shared" si="189"/>
        <v>0</v>
      </c>
      <c r="I498" s="5">
        <f t="shared" si="189"/>
        <v>0</v>
      </c>
      <c r="J498" s="5">
        <f t="shared" si="189"/>
        <v>0</v>
      </c>
      <c r="K498" s="5">
        <f t="shared" si="189"/>
        <v>0</v>
      </c>
      <c r="L498" s="5">
        <f t="shared" si="189"/>
        <v>0</v>
      </c>
      <c r="M498" s="5">
        <f t="shared" si="189"/>
        <v>0</v>
      </c>
      <c r="N498" s="5">
        <f t="shared" si="189"/>
        <v>0</v>
      </c>
      <c r="O498" s="5"/>
      <c r="P498" s="5"/>
    </row>
    <row r="503" spans="1:16" s="1" customFormat="1" x14ac:dyDescent="0.2">
      <c r="A503" s="1" t="s">
        <v>1230</v>
      </c>
      <c r="B503" s="1" t="s">
        <v>1231</v>
      </c>
      <c r="C503" s="12">
        <f>C505</f>
        <v>45000</v>
      </c>
      <c r="D503" s="12">
        <f t="shared" ref="D503:N503" si="190">D505</f>
        <v>0</v>
      </c>
      <c r="E503" s="5">
        <f t="shared" si="190"/>
        <v>0</v>
      </c>
      <c r="F503" s="5">
        <f t="shared" si="190"/>
        <v>0</v>
      </c>
      <c r="G503" s="5">
        <f t="shared" si="190"/>
        <v>0</v>
      </c>
      <c r="H503" s="5">
        <f t="shared" si="190"/>
        <v>0</v>
      </c>
      <c r="I503" s="5">
        <f t="shared" si="190"/>
        <v>0</v>
      </c>
      <c r="J503" s="5">
        <f t="shared" si="190"/>
        <v>0</v>
      </c>
      <c r="K503" s="5">
        <f t="shared" si="190"/>
        <v>0</v>
      </c>
      <c r="L503" s="5">
        <f t="shared" si="190"/>
        <v>0</v>
      </c>
      <c r="M503" s="5">
        <f t="shared" si="190"/>
        <v>0</v>
      </c>
      <c r="N503" s="5">
        <f t="shared" si="190"/>
        <v>0</v>
      </c>
      <c r="O503" s="5"/>
      <c r="P503" s="5"/>
    </row>
    <row r="504" spans="1:16" s="1" customFormat="1" x14ac:dyDescent="0.2">
      <c r="C504" s="12"/>
      <c r="D504" s="12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</row>
    <row r="505" spans="1:16" s="1" customFormat="1" x14ac:dyDescent="0.2">
      <c r="A505" s="1" t="s">
        <v>1232</v>
      </c>
      <c r="B505" s="1" t="s">
        <v>1231</v>
      </c>
      <c r="C505" s="12">
        <f>C507</f>
        <v>45000</v>
      </c>
      <c r="D505" s="12">
        <f t="shared" ref="D505:N505" si="191">D507</f>
        <v>0</v>
      </c>
      <c r="E505" s="5">
        <f t="shared" si="191"/>
        <v>0</v>
      </c>
      <c r="F505" s="5">
        <f t="shared" si="191"/>
        <v>0</v>
      </c>
      <c r="G505" s="5">
        <f t="shared" si="191"/>
        <v>0</v>
      </c>
      <c r="H505" s="5">
        <f t="shared" si="191"/>
        <v>0</v>
      </c>
      <c r="I505" s="5">
        <f t="shared" si="191"/>
        <v>0</v>
      </c>
      <c r="J505" s="5">
        <f t="shared" si="191"/>
        <v>0</v>
      </c>
      <c r="K505" s="5">
        <f t="shared" si="191"/>
        <v>0</v>
      </c>
      <c r="L505" s="5">
        <f t="shared" si="191"/>
        <v>0</v>
      </c>
      <c r="M505" s="5">
        <f t="shared" si="191"/>
        <v>0</v>
      </c>
      <c r="N505" s="5">
        <f t="shared" si="191"/>
        <v>0</v>
      </c>
      <c r="O505" s="5"/>
      <c r="P505" s="5"/>
    </row>
    <row r="506" spans="1:16" s="1" customFormat="1" x14ac:dyDescent="0.2">
      <c r="C506" s="12"/>
      <c r="D506" s="12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</row>
    <row r="507" spans="1:16" s="1" customFormat="1" x14ac:dyDescent="0.2">
      <c r="A507" s="1" t="s">
        <v>1233</v>
      </c>
      <c r="B507" s="1" t="s">
        <v>1234</v>
      </c>
      <c r="C507" s="12">
        <f t="shared" ref="C507:N507" si="192">SUM(C509:C512)</f>
        <v>45000</v>
      </c>
      <c r="D507" s="12">
        <f t="shared" si="192"/>
        <v>0</v>
      </c>
      <c r="E507" s="5">
        <f t="shared" si="192"/>
        <v>0</v>
      </c>
      <c r="F507" s="5">
        <f t="shared" si="192"/>
        <v>0</v>
      </c>
      <c r="G507" s="5">
        <f t="shared" si="192"/>
        <v>0</v>
      </c>
      <c r="H507" s="5">
        <f t="shared" si="192"/>
        <v>0</v>
      </c>
      <c r="I507" s="5">
        <f t="shared" si="192"/>
        <v>0</v>
      </c>
      <c r="J507" s="5">
        <f t="shared" si="192"/>
        <v>0</v>
      </c>
      <c r="K507" s="5">
        <f t="shared" si="192"/>
        <v>0</v>
      </c>
      <c r="L507" s="5">
        <f t="shared" si="192"/>
        <v>0</v>
      </c>
      <c r="M507" s="5">
        <f t="shared" si="192"/>
        <v>0</v>
      </c>
      <c r="N507" s="5">
        <f t="shared" si="192"/>
        <v>0</v>
      </c>
      <c r="O507" s="5"/>
      <c r="P507" s="5"/>
    </row>
    <row r="509" spans="1:16" x14ac:dyDescent="0.2">
      <c r="A509" t="s">
        <v>1500</v>
      </c>
      <c r="B509" t="s">
        <v>1501</v>
      </c>
      <c r="C509" s="11">
        <v>45000</v>
      </c>
    </row>
    <row r="514" spans="1:16" s="1" customFormat="1" x14ac:dyDescent="0.2">
      <c r="A514" s="1" t="s">
        <v>1261</v>
      </c>
      <c r="B514" s="1" t="s">
        <v>1262</v>
      </c>
      <c r="C514" s="12">
        <f t="shared" ref="C514:N514" si="193">C517+C539+C549+C557</f>
        <v>0</v>
      </c>
      <c r="D514" s="12">
        <f t="shared" si="193"/>
        <v>0</v>
      </c>
      <c r="E514" s="5">
        <f t="shared" si="193"/>
        <v>0</v>
      </c>
      <c r="F514" s="5">
        <f t="shared" si="193"/>
        <v>0</v>
      </c>
      <c r="G514" s="5">
        <f t="shared" si="193"/>
        <v>0</v>
      </c>
      <c r="H514" s="5">
        <f t="shared" si="193"/>
        <v>0</v>
      </c>
      <c r="I514" s="5">
        <f t="shared" si="193"/>
        <v>0</v>
      </c>
      <c r="J514" s="5">
        <f t="shared" si="193"/>
        <v>0</v>
      </c>
      <c r="K514" s="5">
        <f t="shared" si="193"/>
        <v>0</v>
      </c>
      <c r="L514" s="5">
        <f t="shared" si="193"/>
        <v>0</v>
      </c>
      <c r="M514" s="5">
        <f t="shared" si="193"/>
        <v>0</v>
      </c>
      <c r="N514" s="5">
        <f t="shared" si="193"/>
        <v>0</v>
      </c>
      <c r="O514" s="5"/>
      <c r="P514" s="5"/>
    </row>
    <row r="515" spans="1:16" s="1" customFormat="1" x14ac:dyDescent="0.2">
      <c r="C515" s="12"/>
      <c r="D515" s="13">
        <f>C514-D514</f>
        <v>0</v>
      </c>
      <c r="E515" s="5"/>
      <c r="F515" s="6">
        <f t="shared" ref="F515" si="194">E514-F514</f>
        <v>0</v>
      </c>
      <c r="G515" s="5"/>
      <c r="H515" s="6">
        <f t="shared" ref="H515" si="195">G514-H514</f>
        <v>0</v>
      </c>
      <c r="I515" s="5"/>
      <c r="J515" s="6">
        <f t="shared" ref="J515" si="196">I514-J514</f>
        <v>0</v>
      </c>
      <c r="K515" s="5"/>
      <c r="L515" s="6">
        <f t="shared" ref="L515" si="197">K514-L514</f>
        <v>0</v>
      </c>
      <c r="M515" s="5"/>
      <c r="N515" s="6">
        <f t="shared" ref="N515" si="198">M514-N514</f>
        <v>0</v>
      </c>
      <c r="O515" s="5"/>
      <c r="P515" s="5"/>
    </row>
    <row r="516" spans="1:16" s="1" customFormat="1" x14ac:dyDescent="0.2">
      <c r="C516" s="12"/>
      <c r="D516" s="12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</row>
    <row r="517" spans="1:16" s="1" customFormat="1" x14ac:dyDescent="0.2">
      <c r="A517" s="1" t="s">
        <v>1263</v>
      </c>
      <c r="B517" s="1" t="s">
        <v>1264</v>
      </c>
      <c r="C517" s="12">
        <f>C519+C525+C531</f>
        <v>0</v>
      </c>
      <c r="D517" s="12">
        <f t="shared" ref="D517:N517" si="199">D519+D525+D531</f>
        <v>0</v>
      </c>
      <c r="E517" s="5">
        <f t="shared" si="199"/>
        <v>0</v>
      </c>
      <c r="F517" s="5">
        <f t="shared" si="199"/>
        <v>0</v>
      </c>
      <c r="G517" s="5">
        <f t="shared" si="199"/>
        <v>0</v>
      </c>
      <c r="H517" s="5">
        <f t="shared" si="199"/>
        <v>0</v>
      </c>
      <c r="I517" s="5">
        <f t="shared" si="199"/>
        <v>0</v>
      </c>
      <c r="J517" s="5">
        <f t="shared" si="199"/>
        <v>0</v>
      </c>
      <c r="K517" s="5">
        <f t="shared" si="199"/>
        <v>0</v>
      </c>
      <c r="L517" s="5">
        <f t="shared" si="199"/>
        <v>0</v>
      </c>
      <c r="M517" s="5">
        <f t="shared" si="199"/>
        <v>0</v>
      </c>
      <c r="N517" s="5">
        <f t="shared" si="199"/>
        <v>0</v>
      </c>
      <c r="O517" s="5"/>
      <c r="P517" s="5"/>
    </row>
    <row r="518" spans="1:16" s="1" customFormat="1" x14ac:dyDescent="0.2">
      <c r="C518" s="12"/>
      <c r="D518" s="12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</row>
    <row r="519" spans="1:16" s="1" customFormat="1" x14ac:dyDescent="0.2">
      <c r="A519" s="1" t="s">
        <v>1265</v>
      </c>
      <c r="B519" s="1" t="s">
        <v>1266</v>
      </c>
      <c r="C519" s="12">
        <f>C521</f>
        <v>0</v>
      </c>
      <c r="D519" s="12">
        <f t="shared" ref="D519:N519" si="200">D521</f>
        <v>0</v>
      </c>
      <c r="E519" s="5">
        <f t="shared" si="200"/>
        <v>0</v>
      </c>
      <c r="F519" s="5">
        <f t="shared" si="200"/>
        <v>0</v>
      </c>
      <c r="G519" s="5">
        <f t="shared" si="200"/>
        <v>0</v>
      </c>
      <c r="H519" s="5">
        <f t="shared" si="200"/>
        <v>0</v>
      </c>
      <c r="I519" s="5">
        <f t="shared" si="200"/>
        <v>0</v>
      </c>
      <c r="J519" s="5">
        <f t="shared" si="200"/>
        <v>0</v>
      </c>
      <c r="K519" s="5">
        <f t="shared" si="200"/>
        <v>0</v>
      </c>
      <c r="L519" s="5">
        <f t="shared" si="200"/>
        <v>0</v>
      </c>
      <c r="M519" s="5">
        <f t="shared" si="200"/>
        <v>0</v>
      </c>
      <c r="N519" s="5">
        <f t="shared" si="200"/>
        <v>0</v>
      </c>
      <c r="O519" s="5"/>
      <c r="P519" s="5"/>
    </row>
    <row r="520" spans="1:16" s="1" customFormat="1" x14ac:dyDescent="0.2">
      <c r="C520" s="12"/>
      <c r="D520" s="12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</row>
    <row r="521" spans="1:16" s="1" customFormat="1" x14ac:dyDescent="0.2">
      <c r="A521" s="1" t="s">
        <v>1267</v>
      </c>
      <c r="B521" s="1" t="s">
        <v>1266</v>
      </c>
      <c r="C521" s="12">
        <f>SUM(C523)</f>
        <v>0</v>
      </c>
      <c r="D521" s="12">
        <f t="shared" ref="D521:N521" si="201">SUM(D523)</f>
        <v>0</v>
      </c>
      <c r="E521" s="5">
        <f t="shared" si="201"/>
        <v>0</v>
      </c>
      <c r="F521" s="5">
        <f t="shared" si="201"/>
        <v>0</v>
      </c>
      <c r="G521" s="5">
        <f t="shared" si="201"/>
        <v>0</v>
      </c>
      <c r="H521" s="5">
        <f t="shared" si="201"/>
        <v>0</v>
      </c>
      <c r="I521" s="5">
        <f t="shared" si="201"/>
        <v>0</v>
      </c>
      <c r="J521" s="5">
        <f t="shared" si="201"/>
        <v>0</v>
      </c>
      <c r="K521" s="5">
        <f t="shared" si="201"/>
        <v>0</v>
      </c>
      <c r="L521" s="5">
        <f t="shared" si="201"/>
        <v>0</v>
      </c>
      <c r="M521" s="5">
        <f t="shared" si="201"/>
        <v>0</v>
      </c>
      <c r="N521" s="5">
        <f t="shared" si="201"/>
        <v>0</v>
      </c>
      <c r="O521" s="5"/>
      <c r="P521" s="5"/>
    </row>
    <row r="525" spans="1:16" s="1" customFormat="1" x14ac:dyDescent="0.2">
      <c r="A525" s="1" t="s">
        <v>1270</v>
      </c>
      <c r="B525" s="1" t="s">
        <v>1271</v>
      </c>
      <c r="C525" s="12">
        <f>C527</f>
        <v>0</v>
      </c>
      <c r="D525" s="12">
        <f t="shared" ref="D525:N525" si="202">D527</f>
        <v>0</v>
      </c>
      <c r="E525" s="5">
        <f t="shared" si="202"/>
        <v>0</v>
      </c>
      <c r="F525" s="5">
        <f t="shared" si="202"/>
        <v>0</v>
      </c>
      <c r="G525" s="5">
        <f t="shared" si="202"/>
        <v>0</v>
      </c>
      <c r="H525" s="5">
        <f t="shared" si="202"/>
        <v>0</v>
      </c>
      <c r="I525" s="5">
        <f t="shared" si="202"/>
        <v>0</v>
      </c>
      <c r="J525" s="5">
        <f t="shared" si="202"/>
        <v>0</v>
      </c>
      <c r="K525" s="5">
        <f t="shared" si="202"/>
        <v>0</v>
      </c>
      <c r="L525" s="5">
        <f t="shared" si="202"/>
        <v>0</v>
      </c>
      <c r="M525" s="5">
        <f t="shared" si="202"/>
        <v>0</v>
      </c>
      <c r="N525" s="5">
        <f t="shared" si="202"/>
        <v>0</v>
      </c>
      <c r="O525" s="5"/>
      <c r="P525" s="5"/>
    </row>
    <row r="526" spans="1:16" s="1" customFormat="1" x14ac:dyDescent="0.2">
      <c r="C526" s="12"/>
      <c r="D526" s="12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</row>
    <row r="527" spans="1:16" s="1" customFormat="1" x14ac:dyDescent="0.2">
      <c r="A527" s="1" t="s">
        <v>1272</v>
      </c>
      <c r="B527" s="1" t="s">
        <v>1271</v>
      </c>
      <c r="C527" s="12">
        <f>SUM(C529)</f>
        <v>0</v>
      </c>
      <c r="D527" s="12">
        <f t="shared" ref="D527:N527" si="203">SUM(D529)</f>
        <v>0</v>
      </c>
      <c r="E527" s="5">
        <f t="shared" si="203"/>
        <v>0</v>
      </c>
      <c r="F527" s="5">
        <f t="shared" si="203"/>
        <v>0</v>
      </c>
      <c r="G527" s="5">
        <f t="shared" si="203"/>
        <v>0</v>
      </c>
      <c r="H527" s="5">
        <f t="shared" si="203"/>
        <v>0</v>
      </c>
      <c r="I527" s="5">
        <f t="shared" si="203"/>
        <v>0</v>
      </c>
      <c r="J527" s="5">
        <f t="shared" si="203"/>
        <v>0</v>
      </c>
      <c r="K527" s="5">
        <f t="shared" si="203"/>
        <v>0</v>
      </c>
      <c r="L527" s="5">
        <f t="shared" si="203"/>
        <v>0</v>
      </c>
      <c r="M527" s="5">
        <f t="shared" si="203"/>
        <v>0</v>
      </c>
      <c r="N527" s="5">
        <f t="shared" si="203"/>
        <v>0</v>
      </c>
      <c r="O527" s="5"/>
      <c r="P527" s="5"/>
    </row>
    <row r="531" spans="1:16" s="1" customFormat="1" x14ac:dyDescent="0.2">
      <c r="A531" s="1" t="s">
        <v>1275</v>
      </c>
      <c r="B531" s="1" t="s">
        <v>1276</v>
      </c>
      <c r="C531" s="12">
        <f>C533</f>
        <v>0</v>
      </c>
      <c r="D531" s="12">
        <f t="shared" ref="D531:N531" si="204">D533</f>
        <v>0</v>
      </c>
      <c r="E531" s="5">
        <f t="shared" si="204"/>
        <v>0</v>
      </c>
      <c r="F531" s="5">
        <f t="shared" si="204"/>
        <v>0</v>
      </c>
      <c r="G531" s="5">
        <f t="shared" si="204"/>
        <v>0</v>
      </c>
      <c r="H531" s="5">
        <f t="shared" si="204"/>
        <v>0</v>
      </c>
      <c r="I531" s="5">
        <f t="shared" si="204"/>
        <v>0</v>
      </c>
      <c r="J531" s="5">
        <f t="shared" si="204"/>
        <v>0</v>
      </c>
      <c r="K531" s="5">
        <f t="shared" si="204"/>
        <v>0</v>
      </c>
      <c r="L531" s="5">
        <f t="shared" si="204"/>
        <v>0</v>
      </c>
      <c r="M531" s="5">
        <f t="shared" si="204"/>
        <v>0</v>
      </c>
      <c r="N531" s="5">
        <f t="shared" si="204"/>
        <v>0</v>
      </c>
      <c r="O531" s="5"/>
      <c r="P531" s="5"/>
    </row>
    <row r="532" spans="1:16" s="1" customFormat="1" x14ac:dyDescent="0.2">
      <c r="C532" s="12"/>
      <c r="D532" s="12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</row>
    <row r="533" spans="1:16" s="1" customFormat="1" x14ac:dyDescent="0.2">
      <c r="A533" s="1" t="s">
        <v>1277</v>
      </c>
      <c r="B533" s="1" t="s">
        <v>1276</v>
      </c>
      <c r="C533" s="12">
        <f>SUM(C535:C537)</f>
        <v>0</v>
      </c>
      <c r="D533" s="12">
        <f t="shared" ref="D533:N533" si="205">SUM(D535:D537)</f>
        <v>0</v>
      </c>
      <c r="E533" s="5">
        <f t="shared" si="205"/>
        <v>0</v>
      </c>
      <c r="F533" s="5">
        <f t="shared" si="205"/>
        <v>0</v>
      </c>
      <c r="G533" s="5">
        <f t="shared" si="205"/>
        <v>0</v>
      </c>
      <c r="H533" s="5">
        <f t="shared" si="205"/>
        <v>0</v>
      </c>
      <c r="I533" s="5">
        <f t="shared" si="205"/>
        <v>0</v>
      </c>
      <c r="J533" s="5">
        <f t="shared" si="205"/>
        <v>0</v>
      </c>
      <c r="K533" s="5">
        <f t="shared" si="205"/>
        <v>0</v>
      </c>
      <c r="L533" s="5">
        <f t="shared" si="205"/>
        <v>0</v>
      </c>
      <c r="M533" s="5">
        <f t="shared" si="205"/>
        <v>0</v>
      </c>
      <c r="N533" s="5">
        <f t="shared" si="205"/>
        <v>0</v>
      </c>
      <c r="O533" s="5"/>
      <c r="P533" s="5"/>
    </row>
    <row r="539" spans="1:16" s="1" customFormat="1" x14ac:dyDescent="0.2">
      <c r="A539" s="1" t="s">
        <v>1284</v>
      </c>
      <c r="B539" s="1" t="s">
        <v>1285</v>
      </c>
      <c r="C539" s="12">
        <f>C541</f>
        <v>0</v>
      </c>
      <c r="D539" s="12">
        <f t="shared" ref="D539:N539" si="206">D541</f>
        <v>0</v>
      </c>
      <c r="E539" s="5">
        <f t="shared" si="206"/>
        <v>0</v>
      </c>
      <c r="F539" s="5">
        <f t="shared" si="206"/>
        <v>0</v>
      </c>
      <c r="G539" s="5">
        <f t="shared" si="206"/>
        <v>0</v>
      </c>
      <c r="H539" s="5">
        <f t="shared" si="206"/>
        <v>0</v>
      </c>
      <c r="I539" s="5">
        <f t="shared" si="206"/>
        <v>0</v>
      </c>
      <c r="J539" s="5">
        <f t="shared" si="206"/>
        <v>0</v>
      </c>
      <c r="K539" s="5">
        <f t="shared" si="206"/>
        <v>0</v>
      </c>
      <c r="L539" s="5">
        <f t="shared" si="206"/>
        <v>0</v>
      </c>
      <c r="M539" s="5">
        <f t="shared" si="206"/>
        <v>0</v>
      </c>
      <c r="N539" s="5">
        <f t="shared" si="206"/>
        <v>0</v>
      </c>
      <c r="O539" s="5"/>
      <c r="P539" s="5"/>
    </row>
    <row r="540" spans="1:16" s="1" customFormat="1" x14ac:dyDescent="0.2">
      <c r="C540" s="12"/>
      <c r="D540" s="12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</row>
    <row r="541" spans="1:16" s="1" customFormat="1" x14ac:dyDescent="0.2">
      <c r="A541" s="1" t="s">
        <v>1286</v>
      </c>
      <c r="B541" s="1" t="s">
        <v>1285</v>
      </c>
      <c r="C541" s="12">
        <f>C543</f>
        <v>0</v>
      </c>
      <c r="D541" s="12">
        <f t="shared" ref="D541:N541" si="207">D543</f>
        <v>0</v>
      </c>
      <c r="E541" s="5">
        <f t="shared" si="207"/>
        <v>0</v>
      </c>
      <c r="F541" s="5">
        <f t="shared" si="207"/>
        <v>0</v>
      </c>
      <c r="G541" s="5">
        <f t="shared" si="207"/>
        <v>0</v>
      </c>
      <c r="H541" s="5">
        <f t="shared" si="207"/>
        <v>0</v>
      </c>
      <c r="I541" s="5">
        <f t="shared" si="207"/>
        <v>0</v>
      </c>
      <c r="J541" s="5">
        <f t="shared" si="207"/>
        <v>0</v>
      </c>
      <c r="K541" s="5">
        <f t="shared" si="207"/>
        <v>0</v>
      </c>
      <c r="L541" s="5">
        <f t="shared" si="207"/>
        <v>0</v>
      </c>
      <c r="M541" s="5">
        <f t="shared" si="207"/>
        <v>0</v>
      </c>
      <c r="N541" s="5">
        <f t="shared" si="207"/>
        <v>0</v>
      </c>
      <c r="O541" s="5"/>
      <c r="P541" s="5"/>
    </row>
    <row r="542" spans="1:16" s="1" customFormat="1" x14ac:dyDescent="0.2">
      <c r="C542" s="12"/>
      <c r="D542" s="12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</row>
    <row r="543" spans="1:16" s="1" customFormat="1" x14ac:dyDescent="0.2">
      <c r="A543" s="1" t="s">
        <v>1287</v>
      </c>
      <c r="B543" s="1" t="s">
        <v>1285</v>
      </c>
      <c r="C543" s="12">
        <f t="shared" ref="C543:N543" si="208">SUM(C545:C547)</f>
        <v>0</v>
      </c>
      <c r="D543" s="12">
        <f t="shared" si="208"/>
        <v>0</v>
      </c>
      <c r="E543" s="5">
        <f t="shared" si="208"/>
        <v>0</v>
      </c>
      <c r="F543" s="5">
        <f t="shared" si="208"/>
        <v>0</v>
      </c>
      <c r="G543" s="5">
        <f t="shared" si="208"/>
        <v>0</v>
      </c>
      <c r="H543" s="5">
        <f t="shared" si="208"/>
        <v>0</v>
      </c>
      <c r="I543" s="5">
        <f t="shared" si="208"/>
        <v>0</v>
      </c>
      <c r="J543" s="5">
        <f t="shared" si="208"/>
        <v>0</v>
      </c>
      <c r="K543" s="5">
        <f t="shared" si="208"/>
        <v>0</v>
      </c>
      <c r="L543" s="5">
        <f t="shared" si="208"/>
        <v>0</v>
      </c>
      <c r="M543" s="5">
        <f t="shared" si="208"/>
        <v>0</v>
      </c>
      <c r="N543" s="5">
        <f t="shared" si="208"/>
        <v>0</v>
      </c>
      <c r="O543" s="5"/>
      <c r="P543" s="5"/>
    </row>
    <row r="549" spans="1:16" s="1" customFormat="1" x14ac:dyDescent="0.2">
      <c r="A549" s="1" t="s">
        <v>1304</v>
      </c>
      <c r="B549" s="1" t="s">
        <v>1305</v>
      </c>
      <c r="C549" s="12">
        <f>C551</f>
        <v>0</v>
      </c>
      <c r="D549" s="12">
        <f t="shared" ref="D549:N549" si="209">D551</f>
        <v>0</v>
      </c>
      <c r="E549" s="5">
        <f t="shared" si="209"/>
        <v>0</v>
      </c>
      <c r="F549" s="5">
        <f t="shared" si="209"/>
        <v>0</v>
      </c>
      <c r="G549" s="5">
        <f t="shared" si="209"/>
        <v>0</v>
      </c>
      <c r="H549" s="5">
        <f t="shared" si="209"/>
        <v>0</v>
      </c>
      <c r="I549" s="5">
        <f t="shared" si="209"/>
        <v>0</v>
      </c>
      <c r="J549" s="5">
        <f t="shared" si="209"/>
        <v>0</v>
      </c>
      <c r="K549" s="5">
        <f t="shared" si="209"/>
        <v>0</v>
      </c>
      <c r="L549" s="5">
        <f t="shared" si="209"/>
        <v>0</v>
      </c>
      <c r="M549" s="5">
        <f t="shared" si="209"/>
        <v>0</v>
      </c>
      <c r="N549" s="5">
        <f t="shared" si="209"/>
        <v>0</v>
      </c>
      <c r="O549" s="5"/>
      <c r="P549" s="5"/>
    </row>
    <row r="550" spans="1:16" s="1" customFormat="1" x14ac:dyDescent="0.2">
      <c r="C550" s="12"/>
      <c r="D550" s="12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</row>
    <row r="551" spans="1:16" s="1" customFormat="1" x14ac:dyDescent="0.2">
      <c r="A551" s="1" t="s">
        <v>1306</v>
      </c>
      <c r="B551" s="1" t="s">
        <v>1305</v>
      </c>
      <c r="C551" s="12">
        <f>C553</f>
        <v>0</v>
      </c>
      <c r="D551" s="12">
        <f t="shared" ref="D551:N551" si="210">D553</f>
        <v>0</v>
      </c>
      <c r="E551" s="5">
        <f t="shared" si="210"/>
        <v>0</v>
      </c>
      <c r="F551" s="5">
        <f t="shared" si="210"/>
        <v>0</v>
      </c>
      <c r="G551" s="5">
        <f t="shared" si="210"/>
        <v>0</v>
      </c>
      <c r="H551" s="5">
        <f t="shared" si="210"/>
        <v>0</v>
      </c>
      <c r="I551" s="5">
        <f t="shared" si="210"/>
        <v>0</v>
      </c>
      <c r="J551" s="5">
        <f t="shared" si="210"/>
        <v>0</v>
      </c>
      <c r="K551" s="5">
        <f t="shared" si="210"/>
        <v>0</v>
      </c>
      <c r="L551" s="5">
        <f t="shared" si="210"/>
        <v>0</v>
      </c>
      <c r="M551" s="5">
        <f t="shared" si="210"/>
        <v>0</v>
      </c>
      <c r="N551" s="5">
        <f t="shared" si="210"/>
        <v>0</v>
      </c>
      <c r="O551" s="5"/>
      <c r="P551" s="5"/>
    </row>
    <row r="552" spans="1:16" s="1" customFormat="1" x14ac:dyDescent="0.2">
      <c r="C552" s="12"/>
      <c r="D552" s="12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</row>
    <row r="553" spans="1:16" s="1" customFormat="1" x14ac:dyDescent="0.2">
      <c r="A553" s="1" t="s">
        <v>1307</v>
      </c>
      <c r="B553" s="1" t="s">
        <v>1308</v>
      </c>
      <c r="C553" s="12">
        <f>SUM(C555)</f>
        <v>0</v>
      </c>
      <c r="D553" s="12">
        <f t="shared" ref="D553:N553" si="211">SUM(D555)</f>
        <v>0</v>
      </c>
      <c r="E553" s="5">
        <f t="shared" si="211"/>
        <v>0</v>
      </c>
      <c r="F553" s="5">
        <f t="shared" si="211"/>
        <v>0</v>
      </c>
      <c r="G553" s="5">
        <f t="shared" si="211"/>
        <v>0</v>
      </c>
      <c r="H553" s="5">
        <f t="shared" si="211"/>
        <v>0</v>
      </c>
      <c r="I553" s="5">
        <f t="shared" si="211"/>
        <v>0</v>
      </c>
      <c r="J553" s="5">
        <f t="shared" si="211"/>
        <v>0</v>
      </c>
      <c r="K553" s="5">
        <f t="shared" si="211"/>
        <v>0</v>
      </c>
      <c r="L553" s="5">
        <f t="shared" si="211"/>
        <v>0</v>
      </c>
      <c r="M553" s="5">
        <f t="shared" si="211"/>
        <v>0</v>
      </c>
      <c r="N553" s="5">
        <f t="shared" si="211"/>
        <v>0</v>
      </c>
      <c r="O553" s="5"/>
      <c r="P553" s="5"/>
    </row>
    <row r="557" spans="1:16" s="1" customFormat="1" x14ac:dyDescent="0.2">
      <c r="A557" s="1" t="s">
        <v>1311</v>
      </c>
      <c r="B557" s="1" t="s">
        <v>1312</v>
      </c>
      <c r="C557" s="12">
        <f>C559</f>
        <v>0</v>
      </c>
      <c r="D557" s="12">
        <f t="shared" ref="D557:N557" si="212">D559</f>
        <v>0</v>
      </c>
      <c r="E557" s="5">
        <f t="shared" si="212"/>
        <v>0</v>
      </c>
      <c r="F557" s="5">
        <f t="shared" si="212"/>
        <v>0</v>
      </c>
      <c r="G557" s="5">
        <f t="shared" si="212"/>
        <v>0</v>
      </c>
      <c r="H557" s="5">
        <f t="shared" si="212"/>
        <v>0</v>
      </c>
      <c r="I557" s="5">
        <f t="shared" si="212"/>
        <v>0</v>
      </c>
      <c r="J557" s="5">
        <f t="shared" si="212"/>
        <v>0</v>
      </c>
      <c r="K557" s="5">
        <f t="shared" si="212"/>
        <v>0</v>
      </c>
      <c r="L557" s="5">
        <f t="shared" si="212"/>
        <v>0</v>
      </c>
      <c r="M557" s="5">
        <f t="shared" si="212"/>
        <v>0</v>
      </c>
      <c r="N557" s="5">
        <f t="shared" si="212"/>
        <v>0</v>
      </c>
      <c r="O557" s="5"/>
      <c r="P557" s="5"/>
    </row>
    <row r="558" spans="1:16" s="1" customFormat="1" x14ac:dyDescent="0.2">
      <c r="C558" s="12"/>
      <c r="D558" s="12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</row>
    <row r="559" spans="1:16" s="1" customFormat="1" x14ac:dyDescent="0.2">
      <c r="A559" s="1" t="s">
        <v>1313</v>
      </c>
      <c r="B559" s="1" t="s">
        <v>1312</v>
      </c>
      <c r="C559" s="12">
        <f>C561</f>
        <v>0</v>
      </c>
      <c r="D559" s="12">
        <f t="shared" ref="D559:N559" si="213">D561</f>
        <v>0</v>
      </c>
      <c r="E559" s="5">
        <f t="shared" si="213"/>
        <v>0</v>
      </c>
      <c r="F559" s="5">
        <f t="shared" si="213"/>
        <v>0</v>
      </c>
      <c r="G559" s="5">
        <f t="shared" si="213"/>
        <v>0</v>
      </c>
      <c r="H559" s="5">
        <f t="shared" si="213"/>
        <v>0</v>
      </c>
      <c r="I559" s="5">
        <f t="shared" si="213"/>
        <v>0</v>
      </c>
      <c r="J559" s="5">
        <f t="shared" si="213"/>
        <v>0</v>
      </c>
      <c r="K559" s="5">
        <f t="shared" si="213"/>
        <v>0</v>
      </c>
      <c r="L559" s="5">
        <f t="shared" si="213"/>
        <v>0</v>
      </c>
      <c r="M559" s="5">
        <f t="shared" si="213"/>
        <v>0</v>
      </c>
      <c r="N559" s="5">
        <f t="shared" si="213"/>
        <v>0</v>
      </c>
      <c r="O559" s="5"/>
      <c r="P559" s="5"/>
    </row>
    <row r="560" spans="1:16" s="1" customFormat="1" x14ac:dyDescent="0.2">
      <c r="C560" s="12"/>
      <c r="D560" s="12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</row>
    <row r="561" spans="1:16" s="1" customFormat="1" x14ac:dyDescent="0.2">
      <c r="A561" s="1" t="s">
        <v>1314</v>
      </c>
      <c r="B561" s="1" t="s">
        <v>1312</v>
      </c>
      <c r="C561" s="12">
        <f>SUM(C563)</f>
        <v>0</v>
      </c>
      <c r="D561" s="12">
        <f t="shared" ref="D561:N561" si="214">SUM(D563)</f>
        <v>0</v>
      </c>
      <c r="E561" s="5">
        <f t="shared" si="214"/>
        <v>0</v>
      </c>
      <c r="F561" s="5">
        <f t="shared" si="214"/>
        <v>0</v>
      </c>
      <c r="G561" s="5">
        <f t="shared" si="214"/>
        <v>0</v>
      </c>
      <c r="H561" s="5">
        <f t="shared" si="214"/>
        <v>0</v>
      </c>
      <c r="I561" s="5">
        <f t="shared" si="214"/>
        <v>0</v>
      </c>
      <c r="J561" s="5">
        <f t="shared" si="214"/>
        <v>0</v>
      </c>
      <c r="K561" s="5">
        <f t="shared" si="214"/>
        <v>0</v>
      </c>
      <c r="L561" s="5">
        <f t="shared" si="214"/>
        <v>0</v>
      </c>
      <c r="M561" s="5">
        <f t="shared" si="214"/>
        <v>0</v>
      </c>
      <c r="N561" s="5">
        <f t="shared" si="214"/>
        <v>0</v>
      </c>
      <c r="O561" s="5"/>
      <c r="P561" s="5"/>
    </row>
    <row r="565" spans="1:16" s="1" customFormat="1" x14ac:dyDescent="0.2">
      <c r="A565" s="1" t="s">
        <v>1317</v>
      </c>
      <c r="B565" s="1" t="s">
        <v>1318</v>
      </c>
      <c r="C565" s="12">
        <f t="shared" ref="C565:N565" si="215">C568+C580+C590+C599+C627+C635</f>
        <v>0</v>
      </c>
      <c r="D565" s="12">
        <f t="shared" si="215"/>
        <v>0</v>
      </c>
      <c r="E565" s="5">
        <f t="shared" si="215"/>
        <v>0</v>
      </c>
      <c r="F565" s="5">
        <f t="shared" si="215"/>
        <v>0</v>
      </c>
      <c r="G565" s="5">
        <f t="shared" si="215"/>
        <v>0</v>
      </c>
      <c r="H565" s="5">
        <f t="shared" si="215"/>
        <v>0</v>
      </c>
      <c r="I565" s="5">
        <f t="shared" si="215"/>
        <v>0</v>
      </c>
      <c r="J565" s="5">
        <f t="shared" si="215"/>
        <v>0</v>
      </c>
      <c r="K565" s="5">
        <f t="shared" si="215"/>
        <v>0</v>
      </c>
      <c r="L565" s="5">
        <f t="shared" si="215"/>
        <v>0</v>
      </c>
      <c r="M565" s="5">
        <f t="shared" si="215"/>
        <v>0</v>
      </c>
      <c r="N565" s="5">
        <f t="shared" si="215"/>
        <v>0</v>
      </c>
      <c r="O565" s="5"/>
      <c r="P565" s="5"/>
    </row>
    <row r="566" spans="1:16" s="1" customFormat="1" x14ac:dyDescent="0.2">
      <c r="C566" s="13">
        <f>D565-C565</f>
        <v>0</v>
      </c>
      <c r="D566" s="12"/>
      <c r="E566" s="6">
        <f t="shared" ref="E566" si="216">F565-E565</f>
        <v>0</v>
      </c>
      <c r="F566" s="5"/>
      <c r="G566" s="6">
        <f t="shared" ref="G566" si="217">H565-G565</f>
        <v>0</v>
      </c>
      <c r="H566" s="5"/>
      <c r="I566" s="6">
        <f t="shared" ref="I566" si="218">J565-I565</f>
        <v>0</v>
      </c>
      <c r="J566" s="5"/>
      <c r="K566" s="6">
        <f t="shared" ref="K566" si="219">L565-K565</f>
        <v>0</v>
      </c>
      <c r="L566" s="5"/>
      <c r="M566" s="6">
        <f t="shared" ref="M566" si="220">N565-M565</f>
        <v>0</v>
      </c>
      <c r="N566" s="5"/>
      <c r="O566" s="5"/>
      <c r="P566" s="5"/>
    </row>
    <row r="567" spans="1:16" s="1" customFormat="1" x14ac:dyDescent="0.2">
      <c r="C567" s="12"/>
      <c r="D567" s="12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</row>
    <row r="568" spans="1:16" s="1" customFormat="1" x14ac:dyDescent="0.2">
      <c r="A568" s="1" t="s">
        <v>1319</v>
      </c>
      <c r="B568" s="1" t="s">
        <v>1320</v>
      </c>
      <c r="C568" s="12">
        <f>C570</f>
        <v>0</v>
      </c>
      <c r="D568" s="12">
        <f t="shared" ref="D568:N568" si="221">D570</f>
        <v>0</v>
      </c>
      <c r="E568" s="5">
        <f t="shared" si="221"/>
        <v>0</v>
      </c>
      <c r="F568" s="5">
        <f t="shared" si="221"/>
        <v>0</v>
      </c>
      <c r="G568" s="5">
        <f t="shared" si="221"/>
        <v>0</v>
      </c>
      <c r="H568" s="5">
        <f t="shared" si="221"/>
        <v>0</v>
      </c>
      <c r="I568" s="5">
        <f t="shared" si="221"/>
        <v>0</v>
      </c>
      <c r="J568" s="5">
        <f t="shared" si="221"/>
        <v>0</v>
      </c>
      <c r="K568" s="5">
        <f t="shared" si="221"/>
        <v>0</v>
      </c>
      <c r="L568" s="5">
        <f t="shared" si="221"/>
        <v>0</v>
      </c>
      <c r="M568" s="5">
        <f t="shared" si="221"/>
        <v>0</v>
      </c>
      <c r="N568" s="5">
        <f t="shared" si="221"/>
        <v>0</v>
      </c>
      <c r="O568" s="5"/>
      <c r="P568" s="5"/>
    </row>
    <row r="569" spans="1:16" s="1" customFormat="1" x14ac:dyDescent="0.2">
      <c r="C569" s="12"/>
      <c r="D569" s="12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</row>
    <row r="570" spans="1:16" s="1" customFormat="1" x14ac:dyDescent="0.2">
      <c r="A570" s="1" t="s">
        <v>1321</v>
      </c>
      <c r="B570" s="1" t="s">
        <v>1320</v>
      </c>
      <c r="C570" s="12">
        <f t="shared" ref="C570:N570" si="222">C572+C576</f>
        <v>0</v>
      </c>
      <c r="D570" s="12">
        <f t="shared" si="222"/>
        <v>0</v>
      </c>
      <c r="E570" s="5">
        <f t="shared" si="222"/>
        <v>0</v>
      </c>
      <c r="F570" s="5">
        <f t="shared" si="222"/>
        <v>0</v>
      </c>
      <c r="G570" s="5">
        <f t="shared" si="222"/>
        <v>0</v>
      </c>
      <c r="H570" s="5">
        <f t="shared" si="222"/>
        <v>0</v>
      </c>
      <c r="I570" s="5">
        <f t="shared" si="222"/>
        <v>0</v>
      </c>
      <c r="J570" s="5">
        <f t="shared" si="222"/>
        <v>0</v>
      </c>
      <c r="K570" s="5">
        <f t="shared" si="222"/>
        <v>0</v>
      </c>
      <c r="L570" s="5">
        <f t="shared" si="222"/>
        <v>0</v>
      </c>
      <c r="M570" s="5">
        <f t="shared" si="222"/>
        <v>0</v>
      </c>
      <c r="N570" s="5">
        <f t="shared" si="222"/>
        <v>0</v>
      </c>
      <c r="O570" s="5"/>
      <c r="P570" s="5"/>
    </row>
    <row r="571" spans="1:16" s="1" customFormat="1" x14ac:dyDescent="0.2">
      <c r="C571" s="12"/>
      <c r="D571" s="12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</row>
    <row r="572" spans="1:16" s="1" customFormat="1" x14ac:dyDescent="0.2">
      <c r="A572" s="1" t="s">
        <v>1322</v>
      </c>
      <c r="B572" s="1" t="s">
        <v>1323</v>
      </c>
      <c r="C572" s="12">
        <f t="shared" ref="C572:N572" si="223">SUM(C574:C574)</f>
        <v>0</v>
      </c>
      <c r="D572" s="12">
        <f t="shared" si="223"/>
        <v>0</v>
      </c>
      <c r="E572" s="5">
        <f t="shared" si="223"/>
        <v>0</v>
      </c>
      <c r="F572" s="5">
        <f t="shared" si="223"/>
        <v>0</v>
      </c>
      <c r="G572" s="5">
        <f t="shared" si="223"/>
        <v>0</v>
      </c>
      <c r="H572" s="5">
        <f t="shared" si="223"/>
        <v>0</v>
      </c>
      <c r="I572" s="5">
        <f t="shared" si="223"/>
        <v>0</v>
      </c>
      <c r="J572" s="5">
        <f t="shared" si="223"/>
        <v>0</v>
      </c>
      <c r="K572" s="5">
        <f t="shared" si="223"/>
        <v>0</v>
      </c>
      <c r="L572" s="5">
        <f t="shared" si="223"/>
        <v>0</v>
      </c>
      <c r="M572" s="5">
        <f t="shared" si="223"/>
        <v>0</v>
      </c>
      <c r="N572" s="5">
        <f t="shared" si="223"/>
        <v>0</v>
      </c>
      <c r="O572" s="5"/>
      <c r="P572" s="5"/>
    </row>
    <row r="576" spans="1:16" s="1" customFormat="1" x14ac:dyDescent="0.2">
      <c r="A576" s="1" t="s">
        <v>1364</v>
      </c>
      <c r="B576" s="1" t="s">
        <v>1365</v>
      </c>
      <c r="C576" s="12">
        <f t="shared" ref="C576:N576" si="224">SUM(C578:C578)</f>
        <v>0</v>
      </c>
      <c r="D576" s="12">
        <f t="shared" si="224"/>
        <v>0</v>
      </c>
      <c r="E576" s="5">
        <f t="shared" si="224"/>
        <v>0</v>
      </c>
      <c r="F576" s="5">
        <f t="shared" si="224"/>
        <v>0</v>
      </c>
      <c r="G576" s="5">
        <f t="shared" si="224"/>
        <v>0</v>
      </c>
      <c r="H576" s="5">
        <f t="shared" si="224"/>
        <v>0</v>
      </c>
      <c r="I576" s="5">
        <f t="shared" si="224"/>
        <v>0</v>
      </c>
      <c r="J576" s="5">
        <f t="shared" si="224"/>
        <v>0</v>
      </c>
      <c r="K576" s="5">
        <f t="shared" si="224"/>
        <v>0</v>
      </c>
      <c r="L576" s="5">
        <f t="shared" si="224"/>
        <v>0</v>
      </c>
      <c r="M576" s="5">
        <f t="shared" si="224"/>
        <v>0</v>
      </c>
      <c r="N576" s="5">
        <f t="shared" si="224"/>
        <v>0</v>
      </c>
      <c r="O576" s="5"/>
      <c r="P576" s="5"/>
    </row>
    <row r="580" spans="1:16" s="1" customFormat="1" x14ac:dyDescent="0.2">
      <c r="A580" s="1" t="s">
        <v>1382</v>
      </c>
      <c r="B580" s="1" t="s">
        <v>1383</v>
      </c>
      <c r="C580" s="12">
        <f>C582</f>
        <v>0</v>
      </c>
      <c r="D580" s="12">
        <f t="shared" ref="D580:N580" si="225">D582</f>
        <v>0</v>
      </c>
      <c r="E580" s="5">
        <f t="shared" si="225"/>
        <v>0</v>
      </c>
      <c r="F580" s="5">
        <f t="shared" si="225"/>
        <v>0</v>
      </c>
      <c r="G580" s="5">
        <f t="shared" si="225"/>
        <v>0</v>
      </c>
      <c r="H580" s="5">
        <f t="shared" si="225"/>
        <v>0</v>
      </c>
      <c r="I580" s="5">
        <f t="shared" si="225"/>
        <v>0</v>
      </c>
      <c r="J580" s="5">
        <f t="shared" si="225"/>
        <v>0</v>
      </c>
      <c r="K580" s="5">
        <f t="shared" si="225"/>
        <v>0</v>
      </c>
      <c r="L580" s="5">
        <f t="shared" si="225"/>
        <v>0</v>
      </c>
      <c r="M580" s="5">
        <f t="shared" si="225"/>
        <v>0</v>
      </c>
      <c r="N580" s="5">
        <f t="shared" si="225"/>
        <v>0</v>
      </c>
      <c r="O580" s="5"/>
      <c r="P580" s="5"/>
    </row>
    <row r="581" spans="1:16" s="1" customFormat="1" x14ac:dyDescent="0.2">
      <c r="C581" s="12"/>
      <c r="D581" s="12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</row>
    <row r="582" spans="1:16" s="1" customFormat="1" x14ac:dyDescent="0.2">
      <c r="A582" s="1" t="s">
        <v>1384</v>
      </c>
      <c r="B582" s="1" t="s">
        <v>1383</v>
      </c>
      <c r="C582" s="12">
        <f>C584</f>
        <v>0</v>
      </c>
      <c r="D582" s="12">
        <f t="shared" ref="D582:N582" si="226">D584</f>
        <v>0</v>
      </c>
      <c r="E582" s="5">
        <f t="shared" si="226"/>
        <v>0</v>
      </c>
      <c r="F582" s="5">
        <f t="shared" si="226"/>
        <v>0</v>
      </c>
      <c r="G582" s="5">
        <f t="shared" si="226"/>
        <v>0</v>
      </c>
      <c r="H582" s="5">
        <f t="shared" si="226"/>
        <v>0</v>
      </c>
      <c r="I582" s="5">
        <f t="shared" si="226"/>
        <v>0</v>
      </c>
      <c r="J582" s="5">
        <f t="shared" si="226"/>
        <v>0</v>
      </c>
      <c r="K582" s="5">
        <f t="shared" si="226"/>
        <v>0</v>
      </c>
      <c r="L582" s="5">
        <f t="shared" si="226"/>
        <v>0</v>
      </c>
      <c r="M582" s="5">
        <f t="shared" si="226"/>
        <v>0</v>
      </c>
      <c r="N582" s="5">
        <f t="shared" si="226"/>
        <v>0</v>
      </c>
      <c r="O582" s="5"/>
      <c r="P582" s="5"/>
    </row>
    <row r="583" spans="1:16" s="1" customFormat="1" x14ac:dyDescent="0.2">
      <c r="C583" s="12"/>
      <c r="D583" s="12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</row>
    <row r="584" spans="1:16" s="1" customFormat="1" x14ac:dyDescent="0.2">
      <c r="A584" s="1" t="s">
        <v>1385</v>
      </c>
      <c r="B584" s="1" t="s">
        <v>1383</v>
      </c>
      <c r="C584" s="12">
        <f>SUM(C586:C588)</f>
        <v>0</v>
      </c>
      <c r="D584" s="12">
        <f t="shared" ref="D584:N584" si="227">SUM(D586:D588)</f>
        <v>0</v>
      </c>
      <c r="E584" s="5">
        <f t="shared" si="227"/>
        <v>0</v>
      </c>
      <c r="F584" s="5">
        <f t="shared" si="227"/>
        <v>0</v>
      </c>
      <c r="G584" s="5">
        <f t="shared" si="227"/>
        <v>0</v>
      </c>
      <c r="H584" s="5">
        <f t="shared" si="227"/>
        <v>0</v>
      </c>
      <c r="I584" s="5">
        <f t="shared" si="227"/>
        <v>0</v>
      </c>
      <c r="J584" s="5">
        <f t="shared" si="227"/>
        <v>0</v>
      </c>
      <c r="K584" s="5">
        <f t="shared" si="227"/>
        <v>0</v>
      </c>
      <c r="L584" s="5">
        <f t="shared" si="227"/>
        <v>0</v>
      </c>
      <c r="M584" s="5">
        <f t="shared" si="227"/>
        <v>0</v>
      </c>
      <c r="N584" s="5">
        <f t="shared" si="227"/>
        <v>0</v>
      </c>
      <c r="O584" s="5"/>
      <c r="P584" s="5"/>
    </row>
    <row r="590" spans="1:16" s="1" customFormat="1" x14ac:dyDescent="0.2">
      <c r="A590" s="1" t="s">
        <v>1392</v>
      </c>
      <c r="B590" s="1" t="s">
        <v>1393</v>
      </c>
      <c r="C590" s="12">
        <f>C592</f>
        <v>0</v>
      </c>
      <c r="D590" s="12">
        <f t="shared" ref="D590:N590" si="228">D592</f>
        <v>0</v>
      </c>
      <c r="E590" s="5">
        <f t="shared" si="228"/>
        <v>0</v>
      </c>
      <c r="F590" s="5">
        <f t="shared" si="228"/>
        <v>0</v>
      </c>
      <c r="G590" s="5">
        <f t="shared" si="228"/>
        <v>0</v>
      </c>
      <c r="H590" s="5">
        <f t="shared" si="228"/>
        <v>0</v>
      </c>
      <c r="I590" s="5">
        <f t="shared" si="228"/>
        <v>0</v>
      </c>
      <c r="J590" s="5">
        <f t="shared" si="228"/>
        <v>0</v>
      </c>
      <c r="K590" s="5">
        <f t="shared" si="228"/>
        <v>0</v>
      </c>
      <c r="L590" s="5">
        <f t="shared" si="228"/>
        <v>0</v>
      </c>
      <c r="M590" s="5">
        <f t="shared" si="228"/>
        <v>0</v>
      </c>
      <c r="N590" s="5">
        <f t="shared" si="228"/>
        <v>0</v>
      </c>
      <c r="O590" s="5"/>
      <c r="P590" s="5"/>
    </row>
    <row r="591" spans="1:16" s="1" customFormat="1" x14ac:dyDescent="0.2">
      <c r="C591" s="12"/>
      <c r="D591" s="12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</row>
    <row r="592" spans="1:16" s="1" customFormat="1" x14ac:dyDescent="0.2">
      <c r="A592" s="1" t="s">
        <v>1394</v>
      </c>
      <c r="B592" s="1" t="s">
        <v>1395</v>
      </c>
      <c r="C592" s="12">
        <f>C594</f>
        <v>0</v>
      </c>
      <c r="D592" s="12">
        <f t="shared" ref="D592:N592" si="229">D594</f>
        <v>0</v>
      </c>
      <c r="E592" s="5">
        <f t="shared" si="229"/>
        <v>0</v>
      </c>
      <c r="F592" s="5">
        <f t="shared" si="229"/>
        <v>0</v>
      </c>
      <c r="G592" s="5">
        <f t="shared" si="229"/>
        <v>0</v>
      </c>
      <c r="H592" s="5">
        <f t="shared" si="229"/>
        <v>0</v>
      </c>
      <c r="I592" s="5">
        <f t="shared" si="229"/>
        <v>0</v>
      </c>
      <c r="J592" s="5">
        <f t="shared" si="229"/>
        <v>0</v>
      </c>
      <c r="K592" s="5">
        <f t="shared" si="229"/>
        <v>0</v>
      </c>
      <c r="L592" s="5">
        <f t="shared" si="229"/>
        <v>0</v>
      </c>
      <c r="M592" s="5">
        <f t="shared" si="229"/>
        <v>0</v>
      </c>
      <c r="N592" s="5">
        <f t="shared" si="229"/>
        <v>0</v>
      </c>
      <c r="O592" s="5"/>
      <c r="P592" s="5"/>
    </row>
    <row r="593" spans="1:16" s="1" customFormat="1" x14ac:dyDescent="0.2">
      <c r="C593" s="12"/>
      <c r="D593" s="12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</row>
    <row r="594" spans="1:16" s="1" customFormat="1" x14ac:dyDescent="0.2">
      <c r="A594" s="1" t="s">
        <v>1396</v>
      </c>
      <c r="B594" s="1" t="s">
        <v>1395</v>
      </c>
      <c r="C594" s="12">
        <f>SUM(C596:C597)</f>
        <v>0</v>
      </c>
      <c r="D594" s="12">
        <f t="shared" ref="D594:N594" si="230">SUM(D596:D597)</f>
        <v>0</v>
      </c>
      <c r="E594" s="5">
        <f t="shared" si="230"/>
        <v>0</v>
      </c>
      <c r="F594" s="5">
        <f t="shared" si="230"/>
        <v>0</v>
      </c>
      <c r="G594" s="5">
        <f t="shared" si="230"/>
        <v>0</v>
      </c>
      <c r="H594" s="5">
        <f t="shared" si="230"/>
        <v>0</v>
      </c>
      <c r="I594" s="5">
        <f t="shared" si="230"/>
        <v>0</v>
      </c>
      <c r="J594" s="5">
        <f t="shared" si="230"/>
        <v>0</v>
      </c>
      <c r="K594" s="5">
        <f t="shared" si="230"/>
        <v>0</v>
      </c>
      <c r="L594" s="5">
        <f t="shared" si="230"/>
        <v>0</v>
      </c>
      <c r="M594" s="5">
        <f t="shared" si="230"/>
        <v>0</v>
      </c>
      <c r="N594" s="5">
        <f t="shared" si="230"/>
        <v>0</v>
      </c>
      <c r="O594" s="5"/>
      <c r="P594" s="5"/>
    </row>
    <row r="595" spans="1:16" s="1" customFormat="1" x14ac:dyDescent="0.2">
      <c r="C595" s="12"/>
      <c r="D595" s="12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</row>
    <row r="599" spans="1:16" s="1" customFormat="1" x14ac:dyDescent="0.2">
      <c r="A599" s="1" t="s">
        <v>1401</v>
      </c>
      <c r="B599" s="1" t="s">
        <v>1402</v>
      </c>
      <c r="C599" s="12">
        <f t="shared" ref="C599:N599" si="231">C601+C607+C614+C620</f>
        <v>0</v>
      </c>
      <c r="D599" s="12">
        <f t="shared" si="231"/>
        <v>0</v>
      </c>
      <c r="E599" s="5">
        <f t="shared" si="231"/>
        <v>0</v>
      </c>
      <c r="F599" s="5">
        <f t="shared" si="231"/>
        <v>0</v>
      </c>
      <c r="G599" s="5">
        <f t="shared" si="231"/>
        <v>0</v>
      </c>
      <c r="H599" s="5">
        <f t="shared" si="231"/>
        <v>0</v>
      </c>
      <c r="I599" s="5">
        <f t="shared" si="231"/>
        <v>0</v>
      </c>
      <c r="J599" s="5">
        <f t="shared" si="231"/>
        <v>0</v>
      </c>
      <c r="K599" s="5">
        <f t="shared" si="231"/>
        <v>0</v>
      </c>
      <c r="L599" s="5">
        <f t="shared" si="231"/>
        <v>0</v>
      </c>
      <c r="M599" s="5">
        <f t="shared" si="231"/>
        <v>0</v>
      </c>
      <c r="N599" s="5">
        <f t="shared" si="231"/>
        <v>0</v>
      </c>
      <c r="O599" s="5"/>
      <c r="P599" s="5"/>
    </row>
    <row r="600" spans="1:16" s="1" customFormat="1" x14ac:dyDescent="0.2">
      <c r="C600" s="12"/>
      <c r="D600" s="12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</row>
    <row r="601" spans="1:16" s="1" customFormat="1" x14ac:dyDescent="0.2">
      <c r="A601" s="1" t="s">
        <v>1403</v>
      </c>
      <c r="B601" s="1" t="s">
        <v>1404</v>
      </c>
      <c r="C601" s="12">
        <f>C603</f>
        <v>0</v>
      </c>
      <c r="D601" s="12">
        <f t="shared" ref="D601:N601" si="232">D603</f>
        <v>0</v>
      </c>
      <c r="E601" s="5">
        <f t="shared" si="232"/>
        <v>0</v>
      </c>
      <c r="F601" s="5">
        <f t="shared" si="232"/>
        <v>0</v>
      </c>
      <c r="G601" s="5">
        <f t="shared" si="232"/>
        <v>0</v>
      </c>
      <c r="H601" s="5">
        <f t="shared" si="232"/>
        <v>0</v>
      </c>
      <c r="I601" s="5">
        <f t="shared" si="232"/>
        <v>0</v>
      </c>
      <c r="J601" s="5">
        <f t="shared" si="232"/>
        <v>0</v>
      </c>
      <c r="K601" s="5">
        <f t="shared" si="232"/>
        <v>0</v>
      </c>
      <c r="L601" s="5">
        <f t="shared" si="232"/>
        <v>0</v>
      </c>
      <c r="M601" s="5">
        <f t="shared" si="232"/>
        <v>0</v>
      </c>
      <c r="N601" s="5">
        <f t="shared" si="232"/>
        <v>0</v>
      </c>
      <c r="O601" s="5"/>
      <c r="P601" s="5"/>
    </row>
    <row r="602" spans="1:16" s="1" customFormat="1" x14ac:dyDescent="0.2">
      <c r="C602" s="12"/>
      <c r="D602" s="12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</row>
    <row r="603" spans="1:16" s="1" customFormat="1" x14ac:dyDescent="0.2">
      <c r="A603" s="1" t="s">
        <v>1405</v>
      </c>
      <c r="B603" s="1" t="s">
        <v>1404</v>
      </c>
      <c r="C603" s="12">
        <f t="shared" ref="C603:N603" si="233">SUM(C605:C605)</f>
        <v>0</v>
      </c>
      <c r="D603" s="12">
        <f t="shared" si="233"/>
        <v>0</v>
      </c>
      <c r="E603" s="5">
        <f t="shared" si="233"/>
        <v>0</v>
      </c>
      <c r="F603" s="5">
        <f t="shared" si="233"/>
        <v>0</v>
      </c>
      <c r="G603" s="5">
        <f t="shared" si="233"/>
        <v>0</v>
      </c>
      <c r="H603" s="5">
        <f t="shared" si="233"/>
        <v>0</v>
      </c>
      <c r="I603" s="5">
        <f t="shared" si="233"/>
        <v>0</v>
      </c>
      <c r="J603" s="5">
        <f t="shared" si="233"/>
        <v>0</v>
      </c>
      <c r="K603" s="5">
        <f t="shared" si="233"/>
        <v>0</v>
      </c>
      <c r="L603" s="5">
        <f t="shared" si="233"/>
        <v>0</v>
      </c>
      <c r="M603" s="5">
        <f t="shared" si="233"/>
        <v>0</v>
      </c>
      <c r="N603" s="5">
        <f t="shared" si="233"/>
        <v>0</v>
      </c>
      <c r="O603" s="5"/>
      <c r="P603" s="5"/>
    </row>
    <row r="604" spans="1:16" s="1" customFormat="1" x14ac:dyDescent="0.2">
      <c r="C604" s="12"/>
      <c r="D604" s="12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</row>
    <row r="607" spans="1:16" s="1" customFormat="1" x14ac:dyDescent="0.2">
      <c r="A607" s="1" t="s">
        <v>1439</v>
      </c>
      <c r="B607" s="1" t="s">
        <v>1440</v>
      </c>
      <c r="C607" s="12">
        <f>C609</f>
        <v>0</v>
      </c>
      <c r="D607" s="12">
        <f t="shared" ref="D607:N607" si="234">D609</f>
        <v>0</v>
      </c>
      <c r="E607" s="5">
        <f t="shared" si="234"/>
        <v>0</v>
      </c>
      <c r="F607" s="5">
        <f t="shared" si="234"/>
        <v>0</v>
      </c>
      <c r="G607" s="5">
        <f t="shared" si="234"/>
        <v>0</v>
      </c>
      <c r="H607" s="5">
        <f t="shared" si="234"/>
        <v>0</v>
      </c>
      <c r="I607" s="5">
        <f t="shared" si="234"/>
        <v>0</v>
      </c>
      <c r="J607" s="5">
        <f t="shared" si="234"/>
        <v>0</v>
      </c>
      <c r="K607" s="5">
        <f t="shared" si="234"/>
        <v>0</v>
      </c>
      <c r="L607" s="5">
        <f t="shared" si="234"/>
        <v>0</v>
      </c>
      <c r="M607" s="5">
        <f t="shared" si="234"/>
        <v>0</v>
      </c>
      <c r="N607" s="5">
        <f t="shared" si="234"/>
        <v>0</v>
      </c>
      <c r="O607" s="5"/>
      <c r="P607" s="5"/>
    </row>
    <row r="608" spans="1:16" s="1" customFormat="1" x14ac:dyDescent="0.2">
      <c r="C608" s="12"/>
      <c r="D608" s="12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</row>
    <row r="609" spans="1:16" s="1" customFormat="1" x14ac:dyDescent="0.2">
      <c r="A609" s="1" t="s">
        <v>1441</v>
      </c>
      <c r="B609" s="1" t="s">
        <v>1440</v>
      </c>
      <c r="C609" s="12">
        <f>SUM(C611:C612)</f>
        <v>0</v>
      </c>
      <c r="D609" s="12">
        <f t="shared" ref="D609:N609" si="235">SUM(D611:D612)</f>
        <v>0</v>
      </c>
      <c r="E609" s="5">
        <f t="shared" si="235"/>
        <v>0</v>
      </c>
      <c r="F609" s="5">
        <f t="shared" si="235"/>
        <v>0</v>
      </c>
      <c r="G609" s="5">
        <f t="shared" si="235"/>
        <v>0</v>
      </c>
      <c r="H609" s="5">
        <f t="shared" si="235"/>
        <v>0</v>
      </c>
      <c r="I609" s="5">
        <f t="shared" si="235"/>
        <v>0</v>
      </c>
      <c r="J609" s="5">
        <f t="shared" si="235"/>
        <v>0</v>
      </c>
      <c r="K609" s="5">
        <f t="shared" si="235"/>
        <v>0</v>
      </c>
      <c r="L609" s="5">
        <f t="shared" si="235"/>
        <v>0</v>
      </c>
      <c r="M609" s="5">
        <f t="shared" si="235"/>
        <v>0</v>
      </c>
      <c r="N609" s="5">
        <f t="shared" si="235"/>
        <v>0</v>
      </c>
      <c r="O609" s="5"/>
      <c r="P609" s="5"/>
    </row>
    <row r="614" spans="1:16" s="1" customFormat="1" x14ac:dyDescent="0.2">
      <c r="A614" s="1" t="s">
        <v>1445</v>
      </c>
      <c r="B614" s="1" t="s">
        <v>1446</v>
      </c>
      <c r="C614" s="12">
        <f>C616</f>
        <v>0</v>
      </c>
      <c r="D614" s="12">
        <f t="shared" ref="D614:N614" si="236">D616</f>
        <v>0</v>
      </c>
      <c r="E614" s="5">
        <f t="shared" si="236"/>
        <v>0</v>
      </c>
      <c r="F614" s="5">
        <f t="shared" si="236"/>
        <v>0</v>
      </c>
      <c r="G614" s="5">
        <f t="shared" si="236"/>
        <v>0</v>
      </c>
      <c r="H614" s="5">
        <f t="shared" si="236"/>
        <v>0</v>
      </c>
      <c r="I614" s="5">
        <f t="shared" si="236"/>
        <v>0</v>
      </c>
      <c r="J614" s="5">
        <f t="shared" si="236"/>
        <v>0</v>
      </c>
      <c r="K614" s="5">
        <f t="shared" si="236"/>
        <v>0</v>
      </c>
      <c r="L614" s="5">
        <f t="shared" si="236"/>
        <v>0</v>
      </c>
      <c r="M614" s="5">
        <f t="shared" si="236"/>
        <v>0</v>
      </c>
      <c r="N614" s="5">
        <f t="shared" si="236"/>
        <v>0</v>
      </c>
      <c r="O614" s="5"/>
      <c r="P614" s="5"/>
    </row>
    <row r="615" spans="1:16" s="1" customFormat="1" x14ac:dyDescent="0.2">
      <c r="C615" s="12"/>
      <c r="D615" s="12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</row>
    <row r="616" spans="1:16" s="1" customFormat="1" x14ac:dyDescent="0.2">
      <c r="A616" s="1" t="s">
        <v>1447</v>
      </c>
      <c r="B616" s="1" t="s">
        <v>1446</v>
      </c>
      <c r="C616" s="12">
        <f t="shared" ref="C616:N616" si="237">SUM(C618:C618)</f>
        <v>0</v>
      </c>
      <c r="D616" s="12">
        <f t="shared" si="237"/>
        <v>0</v>
      </c>
      <c r="E616" s="5">
        <f t="shared" si="237"/>
        <v>0</v>
      </c>
      <c r="F616" s="5">
        <f t="shared" si="237"/>
        <v>0</v>
      </c>
      <c r="G616" s="5">
        <f t="shared" si="237"/>
        <v>0</v>
      </c>
      <c r="H616" s="5">
        <f t="shared" si="237"/>
        <v>0</v>
      </c>
      <c r="I616" s="5">
        <f t="shared" si="237"/>
        <v>0</v>
      </c>
      <c r="J616" s="5">
        <f t="shared" si="237"/>
        <v>0</v>
      </c>
      <c r="K616" s="5">
        <f t="shared" si="237"/>
        <v>0</v>
      </c>
      <c r="L616" s="5">
        <f t="shared" si="237"/>
        <v>0</v>
      </c>
      <c r="M616" s="5">
        <f t="shared" si="237"/>
        <v>0</v>
      </c>
      <c r="N616" s="5">
        <f t="shared" si="237"/>
        <v>0</v>
      </c>
      <c r="O616" s="5"/>
      <c r="P616" s="5"/>
    </row>
    <row r="620" spans="1:16" s="1" customFormat="1" x14ac:dyDescent="0.2">
      <c r="A620" s="1" t="s">
        <v>1463</v>
      </c>
      <c r="B620" s="1" t="s">
        <v>1464</v>
      </c>
      <c r="C620" s="12">
        <f>C622</f>
        <v>0</v>
      </c>
      <c r="D620" s="12">
        <f t="shared" ref="D620:N620" si="238">D622</f>
        <v>0</v>
      </c>
      <c r="E620" s="5">
        <f t="shared" si="238"/>
        <v>0</v>
      </c>
      <c r="F620" s="5">
        <f t="shared" si="238"/>
        <v>0</v>
      </c>
      <c r="G620" s="5">
        <f t="shared" si="238"/>
        <v>0</v>
      </c>
      <c r="H620" s="5">
        <f t="shared" si="238"/>
        <v>0</v>
      </c>
      <c r="I620" s="5">
        <f t="shared" si="238"/>
        <v>0</v>
      </c>
      <c r="J620" s="5">
        <f t="shared" si="238"/>
        <v>0</v>
      </c>
      <c r="K620" s="5">
        <f t="shared" si="238"/>
        <v>0</v>
      </c>
      <c r="L620" s="5">
        <f t="shared" si="238"/>
        <v>0</v>
      </c>
      <c r="M620" s="5">
        <f t="shared" si="238"/>
        <v>0</v>
      </c>
      <c r="N620" s="5">
        <f t="shared" si="238"/>
        <v>0</v>
      </c>
      <c r="O620" s="5"/>
      <c r="P620" s="5"/>
    </row>
    <row r="621" spans="1:16" s="1" customFormat="1" x14ac:dyDescent="0.2">
      <c r="C621" s="12"/>
      <c r="D621" s="12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</row>
    <row r="622" spans="1:16" s="1" customFormat="1" x14ac:dyDescent="0.2">
      <c r="A622" s="1" t="s">
        <v>1465</v>
      </c>
      <c r="B622" s="1" t="s">
        <v>1464</v>
      </c>
      <c r="C622" s="12">
        <f>SUM(C624:C625)</f>
        <v>0</v>
      </c>
      <c r="D622" s="12">
        <f t="shared" ref="D622:N622" si="239">SUM(D624:D625)</f>
        <v>0</v>
      </c>
      <c r="E622" s="5">
        <f t="shared" si="239"/>
        <v>0</v>
      </c>
      <c r="F622" s="5">
        <f t="shared" si="239"/>
        <v>0</v>
      </c>
      <c r="G622" s="5">
        <f t="shared" si="239"/>
        <v>0</v>
      </c>
      <c r="H622" s="5">
        <f t="shared" si="239"/>
        <v>0</v>
      </c>
      <c r="I622" s="5">
        <f t="shared" si="239"/>
        <v>0</v>
      </c>
      <c r="J622" s="5">
        <f t="shared" si="239"/>
        <v>0</v>
      </c>
      <c r="K622" s="5">
        <f t="shared" si="239"/>
        <v>0</v>
      </c>
      <c r="L622" s="5">
        <f t="shared" si="239"/>
        <v>0</v>
      </c>
      <c r="M622" s="5">
        <f t="shared" si="239"/>
        <v>0</v>
      </c>
      <c r="N622" s="5">
        <f t="shared" si="239"/>
        <v>0</v>
      </c>
      <c r="O622" s="5"/>
      <c r="P622" s="5"/>
    </row>
    <row r="627" spans="1:16" s="1" customFormat="1" x14ac:dyDescent="0.2">
      <c r="A627" s="1" t="s">
        <v>1470</v>
      </c>
      <c r="B627" s="1" t="s">
        <v>1471</v>
      </c>
      <c r="C627" s="12">
        <f>C629</f>
        <v>0</v>
      </c>
      <c r="D627" s="12">
        <f t="shared" ref="D627:N627" si="240">D629</f>
        <v>0</v>
      </c>
      <c r="E627" s="5">
        <f t="shared" si="240"/>
        <v>0</v>
      </c>
      <c r="F627" s="5">
        <f t="shared" si="240"/>
        <v>0</v>
      </c>
      <c r="G627" s="5">
        <f t="shared" si="240"/>
        <v>0</v>
      </c>
      <c r="H627" s="5">
        <f t="shared" si="240"/>
        <v>0</v>
      </c>
      <c r="I627" s="5">
        <f t="shared" si="240"/>
        <v>0</v>
      </c>
      <c r="J627" s="5">
        <f t="shared" si="240"/>
        <v>0</v>
      </c>
      <c r="K627" s="5">
        <f t="shared" si="240"/>
        <v>0</v>
      </c>
      <c r="L627" s="5">
        <f t="shared" si="240"/>
        <v>0</v>
      </c>
      <c r="M627" s="5">
        <f t="shared" si="240"/>
        <v>0</v>
      </c>
      <c r="N627" s="5">
        <f t="shared" si="240"/>
        <v>0</v>
      </c>
      <c r="O627" s="5"/>
      <c r="P627" s="5"/>
    </row>
    <row r="628" spans="1:16" s="1" customFormat="1" x14ac:dyDescent="0.2">
      <c r="C628" s="12"/>
      <c r="D628" s="12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</row>
    <row r="629" spans="1:16" s="1" customFormat="1" x14ac:dyDescent="0.2">
      <c r="A629" s="1" t="s">
        <v>1472</v>
      </c>
      <c r="B629" s="1" t="s">
        <v>1473</v>
      </c>
      <c r="C629" s="12">
        <f>C631</f>
        <v>0</v>
      </c>
      <c r="D629" s="12">
        <f t="shared" ref="D629:N629" si="241">D631</f>
        <v>0</v>
      </c>
      <c r="E629" s="5">
        <f t="shared" si="241"/>
        <v>0</v>
      </c>
      <c r="F629" s="5">
        <f t="shared" si="241"/>
        <v>0</v>
      </c>
      <c r="G629" s="5">
        <f t="shared" si="241"/>
        <v>0</v>
      </c>
      <c r="H629" s="5">
        <f t="shared" si="241"/>
        <v>0</v>
      </c>
      <c r="I629" s="5">
        <f t="shared" si="241"/>
        <v>0</v>
      </c>
      <c r="J629" s="5">
        <f t="shared" si="241"/>
        <v>0</v>
      </c>
      <c r="K629" s="5">
        <f t="shared" si="241"/>
        <v>0</v>
      </c>
      <c r="L629" s="5">
        <f t="shared" si="241"/>
        <v>0</v>
      </c>
      <c r="M629" s="5">
        <f t="shared" si="241"/>
        <v>0</v>
      </c>
      <c r="N629" s="5">
        <f t="shared" si="241"/>
        <v>0</v>
      </c>
      <c r="O629" s="5"/>
      <c r="P629" s="5"/>
    </row>
    <row r="630" spans="1:16" s="1" customFormat="1" x14ac:dyDescent="0.2">
      <c r="C630" s="12"/>
      <c r="D630" s="12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</row>
    <row r="631" spans="1:16" s="1" customFormat="1" x14ac:dyDescent="0.2">
      <c r="A631" s="1" t="s">
        <v>1474</v>
      </c>
      <c r="B631" s="1" t="s">
        <v>1473</v>
      </c>
      <c r="C631" s="12">
        <f>SUM(C633)</f>
        <v>0</v>
      </c>
      <c r="D631" s="12">
        <f t="shared" ref="D631:N631" si="242">SUM(D633)</f>
        <v>0</v>
      </c>
      <c r="E631" s="5">
        <f t="shared" si="242"/>
        <v>0</v>
      </c>
      <c r="F631" s="5">
        <f t="shared" si="242"/>
        <v>0</v>
      </c>
      <c r="G631" s="5">
        <f t="shared" si="242"/>
        <v>0</v>
      </c>
      <c r="H631" s="5">
        <f t="shared" si="242"/>
        <v>0</v>
      </c>
      <c r="I631" s="5">
        <f t="shared" si="242"/>
        <v>0</v>
      </c>
      <c r="J631" s="5">
        <f t="shared" si="242"/>
        <v>0</v>
      </c>
      <c r="K631" s="5">
        <f t="shared" si="242"/>
        <v>0</v>
      </c>
      <c r="L631" s="5">
        <f t="shared" si="242"/>
        <v>0</v>
      </c>
      <c r="M631" s="5">
        <f t="shared" si="242"/>
        <v>0</v>
      </c>
      <c r="N631" s="5">
        <f t="shared" si="242"/>
        <v>0</v>
      </c>
      <c r="O631" s="5"/>
      <c r="P631" s="5"/>
    </row>
    <row r="635" spans="1:16" s="1" customFormat="1" x14ac:dyDescent="0.2">
      <c r="A635" s="1" t="s">
        <v>1476</v>
      </c>
      <c r="B635" s="1" t="s">
        <v>1477</v>
      </c>
      <c r="C635" s="12">
        <f>C637</f>
        <v>0</v>
      </c>
      <c r="D635" s="12">
        <f t="shared" ref="D635:N635" si="243">D637</f>
        <v>0</v>
      </c>
      <c r="E635" s="5">
        <f t="shared" si="243"/>
        <v>0</v>
      </c>
      <c r="F635" s="5">
        <f t="shared" si="243"/>
        <v>0</v>
      </c>
      <c r="G635" s="5">
        <f t="shared" si="243"/>
        <v>0</v>
      </c>
      <c r="H635" s="5">
        <f t="shared" si="243"/>
        <v>0</v>
      </c>
      <c r="I635" s="5">
        <f t="shared" si="243"/>
        <v>0</v>
      </c>
      <c r="J635" s="5">
        <f t="shared" si="243"/>
        <v>0</v>
      </c>
      <c r="K635" s="5">
        <f t="shared" si="243"/>
        <v>0</v>
      </c>
      <c r="L635" s="5">
        <f t="shared" si="243"/>
        <v>0</v>
      </c>
      <c r="M635" s="5">
        <f t="shared" si="243"/>
        <v>0</v>
      </c>
      <c r="N635" s="5">
        <f t="shared" si="243"/>
        <v>0</v>
      </c>
      <c r="O635" s="5"/>
      <c r="P635" s="5"/>
    </row>
    <row r="636" spans="1:16" s="1" customFormat="1" x14ac:dyDescent="0.2">
      <c r="C636" s="12"/>
      <c r="D636" s="12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</row>
    <row r="637" spans="1:16" s="1" customFormat="1" x14ac:dyDescent="0.2">
      <c r="A637" s="1" t="s">
        <v>1478</v>
      </c>
      <c r="B637" s="1" t="s">
        <v>1477</v>
      </c>
      <c r="C637" s="12">
        <f>C639</f>
        <v>0</v>
      </c>
      <c r="D637" s="12">
        <f t="shared" ref="D637:N637" si="244">D639</f>
        <v>0</v>
      </c>
      <c r="E637" s="5">
        <f t="shared" si="244"/>
        <v>0</v>
      </c>
      <c r="F637" s="5">
        <f t="shared" si="244"/>
        <v>0</v>
      </c>
      <c r="G637" s="5">
        <f t="shared" si="244"/>
        <v>0</v>
      </c>
      <c r="H637" s="5">
        <f t="shared" si="244"/>
        <v>0</v>
      </c>
      <c r="I637" s="5">
        <f t="shared" si="244"/>
        <v>0</v>
      </c>
      <c r="J637" s="5">
        <f t="shared" si="244"/>
        <v>0</v>
      </c>
      <c r="K637" s="5">
        <f t="shared" si="244"/>
        <v>0</v>
      </c>
      <c r="L637" s="5">
        <f t="shared" si="244"/>
        <v>0</v>
      </c>
      <c r="M637" s="5">
        <f t="shared" si="244"/>
        <v>0</v>
      </c>
      <c r="N637" s="5">
        <f t="shared" si="244"/>
        <v>0</v>
      </c>
      <c r="O637" s="5"/>
      <c r="P637" s="5"/>
    </row>
    <row r="638" spans="1:16" s="1" customFormat="1" x14ac:dyDescent="0.2">
      <c r="C638" s="12"/>
      <c r="D638" s="12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</row>
    <row r="639" spans="1:16" s="1" customFormat="1" x14ac:dyDescent="0.2">
      <c r="A639" s="1" t="s">
        <v>1479</v>
      </c>
      <c r="B639" s="1" t="s">
        <v>1477</v>
      </c>
      <c r="C639" s="12">
        <f>SUM(C641:C642)</f>
        <v>0</v>
      </c>
      <c r="D639" s="12">
        <f t="shared" ref="D639:N639" si="245">SUM(D641:D642)</f>
        <v>0</v>
      </c>
      <c r="E639" s="5">
        <f t="shared" si="245"/>
        <v>0</v>
      </c>
      <c r="F639" s="5">
        <f t="shared" si="245"/>
        <v>0</v>
      </c>
      <c r="G639" s="5">
        <f t="shared" si="245"/>
        <v>0</v>
      </c>
      <c r="H639" s="5">
        <f t="shared" si="245"/>
        <v>0</v>
      </c>
      <c r="I639" s="5">
        <f t="shared" si="245"/>
        <v>0</v>
      </c>
      <c r="J639" s="5">
        <f t="shared" si="245"/>
        <v>0</v>
      </c>
      <c r="K639" s="5">
        <f t="shared" si="245"/>
        <v>0</v>
      </c>
      <c r="L639" s="5">
        <f t="shared" si="245"/>
        <v>0</v>
      </c>
      <c r="M639" s="5">
        <f t="shared" si="245"/>
        <v>0</v>
      </c>
      <c r="N639" s="5">
        <f t="shared" si="245"/>
        <v>0</v>
      </c>
      <c r="O639" s="5"/>
      <c r="P639" s="5"/>
    </row>
    <row r="643" spans="1:16" x14ac:dyDescent="0.2">
      <c r="C643" s="14"/>
      <c r="D643" s="14"/>
      <c r="E643" s="8"/>
      <c r="F643" s="8"/>
      <c r="G643" s="8"/>
      <c r="H643" s="8"/>
      <c r="I643" s="8"/>
      <c r="J643" s="8"/>
      <c r="K643" s="8"/>
      <c r="L643" s="8"/>
      <c r="M643" s="8"/>
      <c r="N643" s="8"/>
    </row>
    <row r="645" spans="1:16" s="1" customFormat="1" x14ac:dyDescent="0.2">
      <c r="C645" s="12">
        <f t="shared" ref="C645:N645" si="246">C565+C514+C433+C379+C272+C218+C167+C90+C46+C4</f>
        <v>502000</v>
      </c>
      <c r="D645" s="12">
        <f t="shared" si="246"/>
        <v>0</v>
      </c>
      <c r="E645" s="5">
        <f t="shared" si="246"/>
        <v>5530000</v>
      </c>
      <c r="F645" s="5">
        <f t="shared" si="246"/>
        <v>0</v>
      </c>
      <c r="G645" s="5">
        <f t="shared" si="246"/>
        <v>2445000</v>
      </c>
      <c r="H645" s="5">
        <f t="shared" si="246"/>
        <v>117500</v>
      </c>
      <c r="I645" s="5">
        <f t="shared" si="246"/>
        <v>92000</v>
      </c>
      <c r="J645" s="5">
        <f t="shared" si="246"/>
        <v>31000</v>
      </c>
      <c r="K645" s="5">
        <f t="shared" si="246"/>
        <v>45000</v>
      </c>
      <c r="L645" s="5">
        <f t="shared" si="246"/>
        <v>0</v>
      </c>
      <c r="M645" s="5">
        <f t="shared" si="246"/>
        <v>2243000</v>
      </c>
      <c r="N645" s="5">
        <f t="shared" si="246"/>
        <v>100000</v>
      </c>
      <c r="O645" s="5"/>
      <c r="P645" s="5"/>
    </row>
    <row r="646" spans="1:16" s="1" customFormat="1" x14ac:dyDescent="0.2">
      <c r="C646" s="12"/>
      <c r="D646" s="12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</row>
    <row r="647" spans="1:16" s="1" customFormat="1" x14ac:dyDescent="0.2">
      <c r="B647" s="1" t="s">
        <v>1515</v>
      </c>
      <c r="C647" s="12"/>
      <c r="D647" s="12">
        <f>C645-D645</f>
        <v>502000</v>
      </c>
      <c r="E647" s="5"/>
      <c r="F647" s="5">
        <f t="shared" ref="F647" si="247">E645-F645</f>
        <v>5530000</v>
      </c>
      <c r="G647" s="5"/>
      <c r="H647" s="5">
        <f t="shared" ref="H647" si="248">G645-H645</f>
        <v>2327500</v>
      </c>
      <c r="I647" s="5"/>
      <c r="J647" s="5">
        <f t="shared" ref="J647" si="249">I645-J645</f>
        <v>61000</v>
      </c>
      <c r="K647" s="5"/>
      <c r="L647" s="5">
        <f t="shared" ref="L647" si="250">K645-L645</f>
        <v>45000</v>
      </c>
      <c r="M647" s="5"/>
      <c r="N647" s="5">
        <f t="shared" ref="N647" si="251">M645-N645</f>
        <v>2143000</v>
      </c>
      <c r="O647" s="5"/>
      <c r="P647" s="5"/>
    </row>
    <row r="648" spans="1:16" s="1" customFormat="1" x14ac:dyDescent="0.2">
      <c r="C648" s="12"/>
      <c r="D648" s="12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</row>
    <row r="649" spans="1:16" s="1" customFormat="1" x14ac:dyDescent="0.2">
      <c r="C649" s="15"/>
      <c r="D649" s="15"/>
      <c r="E649" s="9"/>
      <c r="F649" s="9"/>
      <c r="G649" s="9"/>
      <c r="H649" s="9"/>
      <c r="I649" s="9"/>
      <c r="J649" s="9"/>
      <c r="K649" s="9"/>
      <c r="L649" s="9"/>
      <c r="M649" s="9"/>
      <c r="N649" s="9"/>
      <c r="O649" s="5"/>
      <c r="P649" s="5"/>
    </row>
    <row r="650" spans="1:16" s="1" customFormat="1" ht="13.5" thickBot="1" x14ac:dyDescent="0.25">
      <c r="C650" s="16">
        <f t="shared" ref="C650:N650" si="252">SUM(C645:C648)</f>
        <v>502000</v>
      </c>
      <c r="D650" s="16">
        <f t="shared" si="252"/>
        <v>502000</v>
      </c>
      <c r="E650" s="10">
        <f t="shared" si="252"/>
        <v>5530000</v>
      </c>
      <c r="F650" s="10">
        <f t="shared" si="252"/>
        <v>5530000</v>
      </c>
      <c r="G650" s="10">
        <f t="shared" si="252"/>
        <v>2445000</v>
      </c>
      <c r="H650" s="10">
        <f t="shared" si="252"/>
        <v>2445000</v>
      </c>
      <c r="I650" s="10">
        <f t="shared" si="252"/>
        <v>92000</v>
      </c>
      <c r="J650" s="10">
        <f t="shared" si="252"/>
        <v>92000</v>
      </c>
      <c r="K650" s="10">
        <f t="shared" si="252"/>
        <v>45000</v>
      </c>
      <c r="L650" s="10">
        <f t="shared" si="252"/>
        <v>45000</v>
      </c>
      <c r="M650" s="10">
        <f t="shared" si="252"/>
        <v>2243000</v>
      </c>
      <c r="N650" s="10">
        <f t="shared" si="252"/>
        <v>2243000</v>
      </c>
      <c r="O650" s="5"/>
      <c r="P650" s="5"/>
    </row>
    <row r="651" spans="1:16" ht="13.5" thickTop="1" x14ac:dyDescent="0.2"/>
    <row r="655" spans="1:16" x14ac:dyDescent="0.2">
      <c r="A655" t="str">
        <f t="shared" ref="A655:N655" si="253">A4</f>
        <v>0</v>
      </c>
      <c r="B655" t="str">
        <f t="shared" si="253"/>
        <v>ADMINISTRATION GéNéRALE</v>
      </c>
      <c r="C655" s="11">
        <f t="shared" si="253"/>
        <v>0</v>
      </c>
      <c r="D655" s="11">
        <f t="shared" si="253"/>
        <v>0</v>
      </c>
      <c r="E655" s="3">
        <f t="shared" si="253"/>
        <v>0</v>
      </c>
      <c r="F655" s="3">
        <f t="shared" si="253"/>
        <v>0</v>
      </c>
      <c r="G655" s="3">
        <f t="shared" si="253"/>
        <v>0</v>
      </c>
      <c r="H655" s="3">
        <f t="shared" si="253"/>
        <v>0</v>
      </c>
      <c r="I655" s="3">
        <f t="shared" si="253"/>
        <v>0</v>
      </c>
      <c r="J655" s="3">
        <f t="shared" si="253"/>
        <v>0</v>
      </c>
      <c r="K655" s="3">
        <f t="shared" si="253"/>
        <v>0</v>
      </c>
      <c r="L655" s="3">
        <f t="shared" si="253"/>
        <v>0</v>
      </c>
      <c r="M655" s="3">
        <f t="shared" si="253"/>
        <v>23000</v>
      </c>
      <c r="N655" s="3">
        <f t="shared" si="253"/>
        <v>0</v>
      </c>
    </row>
    <row r="656" spans="1:16" x14ac:dyDescent="0.2">
      <c r="A656" t="str">
        <f t="shared" ref="A656:N656" si="254">A46</f>
        <v>1</v>
      </c>
      <c r="B656" t="str">
        <f t="shared" si="254"/>
        <v>ORDRE ET SÉCURITÉ PUBLICS, DÉFENSE</v>
      </c>
      <c r="C656" s="11">
        <f t="shared" si="254"/>
        <v>0</v>
      </c>
      <c r="D656" s="11">
        <f t="shared" si="254"/>
        <v>0</v>
      </c>
      <c r="E656" s="3">
        <f t="shared" si="254"/>
        <v>0</v>
      </c>
      <c r="F656" s="3">
        <f t="shared" si="254"/>
        <v>0</v>
      </c>
      <c r="G656" s="3">
        <f t="shared" si="254"/>
        <v>0</v>
      </c>
      <c r="H656" s="3">
        <f t="shared" si="254"/>
        <v>0</v>
      </c>
      <c r="I656" s="3">
        <f t="shared" si="254"/>
        <v>0</v>
      </c>
      <c r="J656" s="3">
        <f t="shared" si="254"/>
        <v>0</v>
      </c>
      <c r="K656" s="3">
        <f t="shared" si="254"/>
        <v>0</v>
      </c>
      <c r="L656" s="3">
        <f t="shared" si="254"/>
        <v>0</v>
      </c>
      <c r="M656" s="3">
        <f t="shared" si="254"/>
        <v>0</v>
      </c>
      <c r="N656" s="3">
        <f t="shared" si="254"/>
        <v>0</v>
      </c>
    </row>
    <row r="657" spans="1:14" x14ac:dyDescent="0.2">
      <c r="A657" t="str">
        <f t="shared" ref="A657:N657" si="255">A90</f>
        <v>2</v>
      </c>
      <c r="B657" t="str">
        <f t="shared" si="255"/>
        <v>FORMATION</v>
      </c>
      <c r="C657" s="11">
        <f t="shared" si="255"/>
        <v>28000</v>
      </c>
      <c r="D657" s="11">
        <f t="shared" si="255"/>
        <v>0</v>
      </c>
      <c r="E657" s="3">
        <f t="shared" si="255"/>
        <v>30000</v>
      </c>
      <c r="F657" s="3">
        <f t="shared" si="255"/>
        <v>0</v>
      </c>
      <c r="G657" s="3">
        <f t="shared" si="255"/>
        <v>0</v>
      </c>
      <c r="H657" s="3">
        <f t="shared" si="255"/>
        <v>0</v>
      </c>
      <c r="I657" s="3">
        <f t="shared" si="255"/>
        <v>0</v>
      </c>
      <c r="J657" s="3">
        <f t="shared" si="255"/>
        <v>0</v>
      </c>
      <c r="K657" s="3">
        <f t="shared" si="255"/>
        <v>0</v>
      </c>
      <c r="L657" s="3">
        <f t="shared" si="255"/>
        <v>0</v>
      </c>
      <c r="M657" s="3">
        <f t="shared" si="255"/>
        <v>0</v>
      </c>
      <c r="N657" s="3">
        <f t="shared" si="255"/>
        <v>0</v>
      </c>
    </row>
    <row r="658" spans="1:14" s="3" customFormat="1" x14ac:dyDescent="0.2">
      <c r="A658" t="str">
        <f t="shared" ref="A658:N658" si="256">A167</f>
        <v>3</v>
      </c>
      <c r="B658" t="str">
        <f t="shared" si="256"/>
        <v>CULTURE, SPORT ET LOISIRS</v>
      </c>
      <c r="C658" s="11">
        <f t="shared" si="256"/>
        <v>0</v>
      </c>
      <c r="D658" s="11">
        <f t="shared" si="256"/>
        <v>0</v>
      </c>
      <c r="E658" s="3">
        <f t="shared" si="256"/>
        <v>0</v>
      </c>
      <c r="F658" s="3">
        <f t="shared" si="256"/>
        <v>0</v>
      </c>
      <c r="G658" s="3">
        <f t="shared" si="256"/>
        <v>0</v>
      </c>
      <c r="H658" s="3">
        <f t="shared" si="256"/>
        <v>0</v>
      </c>
      <c r="I658" s="3">
        <f t="shared" si="256"/>
        <v>30000</v>
      </c>
      <c r="J658" s="3">
        <f t="shared" si="256"/>
        <v>0</v>
      </c>
      <c r="K658" s="3">
        <f t="shared" si="256"/>
        <v>0</v>
      </c>
      <c r="L658" s="3">
        <f t="shared" si="256"/>
        <v>0</v>
      </c>
      <c r="M658" s="3">
        <f t="shared" si="256"/>
        <v>0</v>
      </c>
      <c r="N658" s="3">
        <f t="shared" si="256"/>
        <v>0</v>
      </c>
    </row>
    <row r="659" spans="1:14" s="3" customFormat="1" x14ac:dyDescent="0.2">
      <c r="A659" t="str">
        <f t="shared" ref="A659:N659" si="257">A218</f>
        <v>4</v>
      </c>
      <c r="B659" t="str">
        <f t="shared" si="257"/>
        <v>SANTÉ</v>
      </c>
      <c r="C659" s="11">
        <f t="shared" si="257"/>
        <v>0</v>
      </c>
      <c r="D659" s="11">
        <f t="shared" si="257"/>
        <v>0</v>
      </c>
      <c r="E659" s="3">
        <f t="shared" si="257"/>
        <v>0</v>
      </c>
      <c r="F659" s="3">
        <f t="shared" si="257"/>
        <v>0</v>
      </c>
      <c r="G659" s="3">
        <f t="shared" si="257"/>
        <v>0</v>
      </c>
      <c r="H659" s="3">
        <f t="shared" si="257"/>
        <v>0</v>
      </c>
      <c r="I659" s="3">
        <f t="shared" si="257"/>
        <v>0</v>
      </c>
      <c r="J659" s="3">
        <f t="shared" si="257"/>
        <v>0</v>
      </c>
      <c r="K659" s="3">
        <f t="shared" si="257"/>
        <v>0</v>
      </c>
      <c r="L659" s="3">
        <f t="shared" si="257"/>
        <v>0</v>
      </c>
      <c r="M659" s="3">
        <f t="shared" si="257"/>
        <v>0</v>
      </c>
      <c r="N659" s="3">
        <f t="shared" si="257"/>
        <v>0</v>
      </c>
    </row>
    <row r="660" spans="1:14" s="3" customFormat="1" x14ac:dyDescent="0.2">
      <c r="A660" t="str">
        <f t="shared" ref="A660:N660" si="258">A272</f>
        <v>5</v>
      </c>
      <c r="B660" t="str">
        <f t="shared" si="258"/>
        <v>PRÉVOYANCE SOCIALE</v>
      </c>
      <c r="C660" s="11">
        <f t="shared" si="258"/>
        <v>410000</v>
      </c>
      <c r="D660" s="11">
        <f t="shared" si="258"/>
        <v>0</v>
      </c>
      <c r="E660" s="3">
        <f t="shared" si="258"/>
        <v>5500000</v>
      </c>
      <c r="F660" s="3">
        <f t="shared" si="258"/>
        <v>0</v>
      </c>
      <c r="G660" s="3">
        <f t="shared" si="258"/>
        <v>0</v>
      </c>
      <c r="H660" s="3">
        <f t="shared" si="258"/>
        <v>0</v>
      </c>
      <c r="I660" s="3">
        <f t="shared" si="258"/>
        <v>0</v>
      </c>
      <c r="J660" s="3">
        <f t="shared" si="258"/>
        <v>0</v>
      </c>
      <c r="K660" s="3">
        <f t="shared" si="258"/>
        <v>0</v>
      </c>
      <c r="L660" s="3">
        <f t="shared" si="258"/>
        <v>0</v>
      </c>
      <c r="M660" s="3">
        <f t="shared" si="258"/>
        <v>0</v>
      </c>
      <c r="N660" s="3">
        <f t="shared" si="258"/>
        <v>0</v>
      </c>
    </row>
    <row r="661" spans="1:14" s="3" customFormat="1" x14ac:dyDescent="0.2">
      <c r="A661" t="str">
        <f t="shared" ref="A661:N661" si="259">A379</f>
        <v>6</v>
      </c>
      <c r="B661" t="str">
        <f t="shared" si="259"/>
        <v>TRAFIC ET TÉLÉCOMMUNICATIONS</v>
      </c>
      <c r="C661" s="11">
        <f t="shared" si="259"/>
        <v>19000</v>
      </c>
      <c r="D661" s="11">
        <f t="shared" si="259"/>
        <v>0</v>
      </c>
      <c r="E661" s="3">
        <f t="shared" si="259"/>
        <v>0</v>
      </c>
      <c r="F661" s="3">
        <f t="shared" si="259"/>
        <v>0</v>
      </c>
      <c r="G661" s="3">
        <f t="shared" si="259"/>
        <v>735000</v>
      </c>
      <c r="H661" s="3">
        <f t="shared" si="259"/>
        <v>117500</v>
      </c>
      <c r="I661" s="3">
        <f t="shared" si="259"/>
        <v>62000</v>
      </c>
      <c r="J661" s="3">
        <f t="shared" si="259"/>
        <v>31000</v>
      </c>
      <c r="K661" s="3">
        <f t="shared" si="259"/>
        <v>0</v>
      </c>
      <c r="L661" s="3">
        <f t="shared" si="259"/>
        <v>0</v>
      </c>
      <c r="M661" s="3">
        <f t="shared" si="259"/>
        <v>560000</v>
      </c>
      <c r="N661" s="3">
        <f t="shared" si="259"/>
        <v>100000</v>
      </c>
    </row>
    <row r="662" spans="1:14" s="3" customFormat="1" x14ac:dyDescent="0.2">
      <c r="A662" t="str">
        <f t="shared" ref="A662:N662" si="260">A433</f>
        <v>7</v>
      </c>
      <c r="B662" t="str">
        <f t="shared" si="260"/>
        <v>PROTECTION DE LENVIRONNEMENT ET AMÉNAGEMENT DU TERRITOIRE</v>
      </c>
      <c r="C662" s="11">
        <f t="shared" si="260"/>
        <v>45000</v>
      </c>
      <c r="D662" s="11">
        <f t="shared" si="260"/>
        <v>0</v>
      </c>
      <c r="E662" s="3">
        <f t="shared" si="260"/>
        <v>0</v>
      </c>
      <c r="F662" s="3">
        <f t="shared" si="260"/>
        <v>0</v>
      </c>
      <c r="G662" s="3">
        <f t="shared" si="260"/>
        <v>1710000</v>
      </c>
      <c r="H662" s="3">
        <f t="shared" si="260"/>
        <v>0</v>
      </c>
      <c r="I662" s="3">
        <f t="shared" si="260"/>
        <v>0</v>
      </c>
      <c r="J662" s="3">
        <f t="shared" si="260"/>
        <v>0</v>
      </c>
      <c r="K662" s="3">
        <f t="shared" si="260"/>
        <v>45000</v>
      </c>
      <c r="L662" s="3">
        <f t="shared" si="260"/>
        <v>0</v>
      </c>
      <c r="M662" s="3">
        <f t="shared" si="260"/>
        <v>1660000</v>
      </c>
      <c r="N662" s="3">
        <f t="shared" si="260"/>
        <v>0</v>
      </c>
    </row>
    <row r="663" spans="1:14" s="3" customFormat="1" x14ac:dyDescent="0.2">
      <c r="A663" t="str">
        <f t="shared" ref="A663:N663" si="261">A514</f>
        <v>8</v>
      </c>
      <c r="B663" t="str">
        <f t="shared" si="261"/>
        <v>ÉCONOMIE PUBLIQUE</v>
      </c>
      <c r="C663" s="11">
        <f t="shared" si="261"/>
        <v>0</v>
      </c>
      <c r="D663" s="11">
        <f t="shared" si="261"/>
        <v>0</v>
      </c>
      <c r="E663" s="3">
        <f t="shared" si="261"/>
        <v>0</v>
      </c>
      <c r="F663" s="3">
        <f t="shared" si="261"/>
        <v>0</v>
      </c>
      <c r="G663" s="3">
        <f t="shared" si="261"/>
        <v>0</v>
      </c>
      <c r="H663" s="3">
        <f t="shared" si="261"/>
        <v>0</v>
      </c>
      <c r="I663" s="3">
        <f t="shared" si="261"/>
        <v>0</v>
      </c>
      <c r="J663" s="3">
        <f t="shared" si="261"/>
        <v>0</v>
      </c>
      <c r="K663" s="3">
        <f t="shared" si="261"/>
        <v>0</v>
      </c>
      <c r="L663" s="3">
        <f t="shared" si="261"/>
        <v>0</v>
      </c>
      <c r="M663" s="3">
        <f t="shared" si="261"/>
        <v>0</v>
      </c>
      <c r="N663" s="3">
        <f t="shared" si="261"/>
        <v>0</v>
      </c>
    </row>
    <row r="664" spans="1:14" s="3" customFormat="1" x14ac:dyDescent="0.2">
      <c r="A664" t="str">
        <f t="shared" ref="A664:N664" si="262">A565</f>
        <v>9</v>
      </c>
      <c r="B664" t="str">
        <f t="shared" si="262"/>
        <v>FINANCES ET IMPÔTS</v>
      </c>
      <c r="C664" s="14">
        <f t="shared" si="262"/>
        <v>0</v>
      </c>
      <c r="D664" s="14">
        <f t="shared" si="262"/>
        <v>0</v>
      </c>
      <c r="E664" s="8">
        <f t="shared" si="262"/>
        <v>0</v>
      </c>
      <c r="F664" s="8">
        <f t="shared" si="262"/>
        <v>0</v>
      </c>
      <c r="G664" s="8">
        <f t="shared" si="262"/>
        <v>0</v>
      </c>
      <c r="H664" s="8">
        <f t="shared" si="262"/>
        <v>0</v>
      </c>
      <c r="I664" s="8">
        <f t="shared" si="262"/>
        <v>0</v>
      </c>
      <c r="J664" s="8">
        <f t="shared" si="262"/>
        <v>0</v>
      </c>
      <c r="K664" s="8">
        <f t="shared" si="262"/>
        <v>0</v>
      </c>
      <c r="L664" s="8">
        <f t="shared" si="262"/>
        <v>0</v>
      </c>
      <c r="M664" s="8">
        <f t="shared" si="262"/>
        <v>0</v>
      </c>
      <c r="N664" s="8">
        <f t="shared" si="262"/>
        <v>0</v>
      </c>
    </row>
    <row r="666" spans="1:14" s="3" customFormat="1" x14ac:dyDescent="0.2">
      <c r="A666"/>
      <c r="B666"/>
      <c r="C666" s="11">
        <f>SUM(C655:C665)</f>
        <v>502000</v>
      </c>
      <c r="D666" s="11">
        <f t="shared" ref="D666:N666" si="263">SUM(D655:D665)</f>
        <v>0</v>
      </c>
      <c r="E666" s="3">
        <f t="shared" si="263"/>
        <v>5530000</v>
      </c>
      <c r="F666" s="3">
        <f t="shared" si="263"/>
        <v>0</v>
      </c>
      <c r="G666" s="3">
        <f t="shared" si="263"/>
        <v>2445000</v>
      </c>
      <c r="H666" s="3">
        <f t="shared" si="263"/>
        <v>117500</v>
      </c>
      <c r="I666" s="3">
        <f t="shared" si="263"/>
        <v>92000</v>
      </c>
      <c r="J666" s="3">
        <f t="shared" si="263"/>
        <v>31000</v>
      </c>
      <c r="K666" s="3">
        <f t="shared" si="263"/>
        <v>45000</v>
      </c>
      <c r="L666" s="3">
        <f t="shared" si="263"/>
        <v>0</v>
      </c>
      <c r="M666" s="3">
        <f t="shared" si="263"/>
        <v>2243000</v>
      </c>
      <c r="N666" s="3">
        <f t="shared" si="263"/>
        <v>100000</v>
      </c>
    </row>
    <row r="667" spans="1:14" s="3" customFormat="1" x14ac:dyDescent="0.2">
      <c r="A667"/>
      <c r="B667" s="1" t="s">
        <v>1515</v>
      </c>
      <c r="C667" s="11"/>
      <c r="D667" s="11">
        <f>C666-D666</f>
        <v>502000</v>
      </c>
      <c r="F667" s="3">
        <f>E666-F666</f>
        <v>5530000</v>
      </c>
      <c r="H667" s="3">
        <f>G666-H666</f>
        <v>2327500</v>
      </c>
      <c r="J667" s="3">
        <f>I666-J666</f>
        <v>61000</v>
      </c>
      <c r="L667" s="3">
        <f>K666-L666</f>
        <v>45000</v>
      </c>
      <c r="N667" s="3">
        <f>M666-N666</f>
        <v>2143000</v>
      </c>
    </row>
    <row r="669" spans="1:14" x14ac:dyDescent="0.2">
      <c r="B669" t="s">
        <v>1516</v>
      </c>
      <c r="D669" s="11">
        <f>D667</f>
        <v>502000</v>
      </c>
      <c r="F669" s="3">
        <f>D669+F667</f>
        <v>6032000</v>
      </c>
      <c r="H669" s="3">
        <f>F669+H667</f>
        <v>8359500</v>
      </c>
      <c r="J669" s="3">
        <f>H669+J667</f>
        <v>8420500</v>
      </c>
      <c r="L669" s="3">
        <f>J669+L667</f>
        <v>8465500</v>
      </c>
      <c r="N669" s="3">
        <f>L669+N667</f>
        <v>10608500</v>
      </c>
    </row>
  </sheetData>
  <mergeCells count="14">
    <mergeCell ref="A1:A2"/>
    <mergeCell ref="B1:B2"/>
    <mergeCell ref="C1:C2"/>
    <mergeCell ref="D1:D2"/>
    <mergeCell ref="K1:K2"/>
    <mergeCell ref="L1:L2"/>
    <mergeCell ref="M1:M2"/>
    <mergeCell ref="N1:N2"/>
    <mergeCell ref="E1:E2"/>
    <mergeCell ref="F1:F2"/>
    <mergeCell ref="G1:G2"/>
    <mergeCell ref="H1:H2"/>
    <mergeCell ref="I1:I2"/>
    <mergeCell ref="J1:J2"/>
  </mergeCells>
  <pageMargins left="0.78740157499999996" right="0.78740157499999996" top="0.984251969" bottom="0.984251969" header="0.4921259845" footer="0.4921259845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c3e658b5-f5bb-4090-9b6f-e298809d653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FCCFE85CA622643A75C37D478747D87" ma:contentTypeVersion="16" ma:contentTypeDescription="Create a new document." ma:contentTypeScope="" ma:versionID="a86c8e88118eb906a9f619685b820e1a">
  <xsd:schema xmlns:xsd="http://www.w3.org/2001/XMLSchema" xmlns:xs="http://www.w3.org/2001/XMLSchema" xmlns:p="http://schemas.microsoft.com/office/2006/metadata/properties" xmlns:ns3="c3e658b5-f5bb-4090-9b6f-e298809d6533" xmlns:ns4="ca326cef-758e-44d7-8863-9428ff965b29" targetNamespace="http://schemas.microsoft.com/office/2006/metadata/properties" ma:root="true" ma:fieldsID="a45aa054c5b4911a4b3df731fb34a171" ns3:_="" ns4:_="">
    <xsd:import namespace="c3e658b5-f5bb-4090-9b6f-e298809d6533"/>
    <xsd:import namespace="ca326cef-758e-44d7-8863-9428ff965b2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MediaServiceObjectDetectorVersions" minOccurs="0"/>
                <xsd:element ref="ns3:MediaServiceSystemTags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SearchPropertie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e658b5-f5bb-4090-9b6f-e298809d653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_activity" ma:index="18" nillable="true" ma:displayName="_activity" ma:hidden="true" ma:internalName="_activity">
      <xsd:simpleType>
        <xsd:restriction base="dms:Note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326cef-758e-44d7-8863-9428ff965b29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1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C0BB852-58A9-438B-A895-538F42F3CE3E}">
  <ds:schemaRefs>
    <ds:schemaRef ds:uri="http://schemas.microsoft.com/office/2006/metadata/properties"/>
    <ds:schemaRef ds:uri="http://schemas.microsoft.com/office/infopath/2007/PartnerControls"/>
    <ds:schemaRef ds:uri="http://purl.org/dc/dcmitype/"/>
    <ds:schemaRef ds:uri="http://www.w3.org/XML/1998/namespace"/>
    <ds:schemaRef ds:uri="c3e658b5-f5bb-4090-9b6f-e298809d6533"/>
    <ds:schemaRef ds:uri="http://schemas.microsoft.com/office/2006/documentManagement/types"/>
    <ds:schemaRef ds:uri="http://schemas.openxmlformats.org/package/2006/metadata/core-properties"/>
    <ds:schemaRef ds:uri="ca326cef-758e-44d7-8863-9428ff965b29"/>
    <ds:schemaRef ds:uri="http://purl.org/dc/terms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08FF8161-2B86-432B-9D8E-48E323F00AE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3e658b5-f5bb-4090-9b6f-e298809d6533"/>
    <ds:schemaRef ds:uri="ca326cef-758e-44d7-8863-9428ff965b2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5D393F6-A5FF-47FD-96FB-127895BA54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Résultat</vt:lpstr>
      <vt:lpstr>Investissements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Valérie Kolly</dc:creator>
  <cp:lastModifiedBy>Valérie Kolly</cp:lastModifiedBy>
  <cp:lastPrinted>2026-06-22T04:56:43Z</cp:lastPrinted>
  <dcterms:created xsi:type="dcterms:W3CDTF">2026-04-17T09:43:55Z</dcterms:created>
  <dcterms:modified xsi:type="dcterms:W3CDTF">2026-07-01T13:11:46Z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0x0101005FCCFE85CA622643A75C37D478747D87</vt:lpwstr>
  </property>
</Properties>
</file>